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is.aguilera\Downloads\"/>
    </mc:Choice>
  </mc:AlternateContent>
  <xr:revisionPtr revIDLastSave="0" documentId="8_{BDD751F3-C114-4B57-A786-39305A268F60}" xr6:coauthVersionLast="47" xr6:coauthVersionMax="47" xr10:uidLastSave="{00000000-0000-0000-0000-000000000000}"/>
  <bookViews>
    <workbookView xWindow="1905" yWindow="1905" windowWidth="15375" windowHeight="7770" tabRatio="758" xr2:uid="{00000000-000D-0000-FFFF-FFFF00000000}"/>
  </bookViews>
  <sheets>
    <sheet name="D.48-53-58-63" sheetId="27" r:id="rId1"/>
    <sheet name="V.60-65-71-79" sheetId="28" r:id="rId2"/>
    <sheet name="INFANTIL" sheetId="32" r:id="rId3"/>
    <sheet name="D.69-77" sheetId="29" r:id="rId4"/>
    <sheet name="V.88-94-110-M110" sheetId="30" r:id="rId5"/>
    <sheet name="D.86-M86" sheetId="31" r:id="rId6"/>
    <sheet name="EQUIPOS" sheetId="3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4" i="33" l="1"/>
  <c r="V34" i="33"/>
  <c r="T34" i="33"/>
  <c r="O34" i="33"/>
  <c r="M34" i="33"/>
  <c r="Z44" i="33"/>
  <c r="V44" i="33"/>
  <c r="T44" i="33"/>
  <c r="O44" i="33"/>
  <c r="M44" i="33"/>
  <c r="Z33" i="33"/>
  <c r="V33" i="33"/>
  <c r="T33" i="33"/>
  <c r="O33" i="33"/>
  <c r="M33" i="33"/>
  <c r="Z32" i="33"/>
  <c r="V32" i="33"/>
  <c r="T32" i="33"/>
  <c r="O32" i="33"/>
  <c r="M32" i="33"/>
  <c r="Z43" i="33"/>
  <c r="V43" i="33"/>
  <c r="T43" i="33"/>
  <c r="O43" i="33"/>
  <c r="M43" i="33"/>
  <c r="Z31" i="33"/>
  <c r="V31" i="33"/>
  <c r="T31" i="33"/>
  <c r="O31" i="33"/>
  <c r="M31" i="33"/>
  <c r="Z42" i="33"/>
  <c r="V42" i="33"/>
  <c r="T42" i="33"/>
  <c r="O42" i="33"/>
  <c r="M42" i="33"/>
  <c r="Z30" i="33"/>
  <c r="V30" i="33"/>
  <c r="T30" i="33"/>
  <c r="O30" i="33"/>
  <c r="M30" i="33"/>
  <c r="Z54" i="33"/>
  <c r="V54" i="33"/>
  <c r="T54" i="33"/>
  <c r="O54" i="33"/>
  <c r="M54" i="33"/>
  <c r="Z53" i="33"/>
  <c r="V53" i="33"/>
  <c r="T53" i="33"/>
  <c r="O53" i="33"/>
  <c r="M53" i="33"/>
  <c r="Z29" i="33"/>
  <c r="V29" i="33"/>
  <c r="T29" i="33"/>
  <c r="O29" i="33"/>
  <c r="M29" i="33"/>
  <c r="Z12" i="33"/>
  <c r="V12" i="33"/>
  <c r="T12" i="33"/>
  <c r="O12" i="33"/>
  <c r="M12" i="33"/>
  <c r="Z52" i="33"/>
  <c r="V52" i="33"/>
  <c r="T52" i="33"/>
  <c r="O52" i="33"/>
  <c r="M52" i="33"/>
  <c r="X52" i="33" s="1"/>
  <c r="Z28" i="33"/>
  <c r="V28" i="33"/>
  <c r="T28" i="33"/>
  <c r="O28" i="33"/>
  <c r="M28" i="33"/>
  <c r="Z27" i="33"/>
  <c r="V27" i="33"/>
  <c r="T27" i="33"/>
  <c r="O27" i="33"/>
  <c r="M27" i="33"/>
  <c r="Z51" i="33"/>
  <c r="V51" i="33"/>
  <c r="T51" i="33"/>
  <c r="O51" i="33"/>
  <c r="M51" i="33"/>
  <c r="X51" i="33" s="1"/>
  <c r="Z26" i="33"/>
  <c r="V26" i="33"/>
  <c r="T26" i="33"/>
  <c r="O26" i="33"/>
  <c r="M26" i="33"/>
  <c r="X26" i="33" s="1"/>
  <c r="Z11" i="33"/>
  <c r="V11" i="33"/>
  <c r="T11" i="33"/>
  <c r="O11" i="33"/>
  <c r="M11" i="33"/>
  <c r="Z50" i="33"/>
  <c r="V50" i="33"/>
  <c r="T50" i="33"/>
  <c r="O50" i="33"/>
  <c r="M50" i="33"/>
  <c r="Z25" i="33"/>
  <c r="V25" i="33"/>
  <c r="T25" i="33"/>
  <c r="O25" i="33"/>
  <c r="M25" i="33"/>
  <c r="X25" i="33" s="1"/>
  <c r="Z4" i="33"/>
  <c r="V4" i="33"/>
  <c r="T4" i="33"/>
  <c r="O4" i="33"/>
  <c r="M4" i="33"/>
  <c r="X4" i="33" s="1"/>
  <c r="Z10" i="33"/>
  <c r="V10" i="33"/>
  <c r="T10" i="33"/>
  <c r="O10" i="33"/>
  <c r="M10" i="33"/>
  <c r="Z49" i="33"/>
  <c r="V49" i="33"/>
  <c r="T49" i="33"/>
  <c r="O49" i="33"/>
  <c r="M49" i="33"/>
  <c r="Z24" i="33"/>
  <c r="V24" i="33"/>
  <c r="T24" i="33"/>
  <c r="O24" i="33"/>
  <c r="M24" i="33"/>
  <c r="X24" i="33" s="1"/>
  <c r="Z23" i="33"/>
  <c r="V23" i="33"/>
  <c r="T23" i="33"/>
  <c r="O23" i="33"/>
  <c r="M23" i="33"/>
  <c r="X23" i="33" s="1"/>
  <c r="Z22" i="33"/>
  <c r="V22" i="33"/>
  <c r="T22" i="33"/>
  <c r="O22" i="33"/>
  <c r="M22" i="33"/>
  <c r="Z9" i="33"/>
  <c r="V9" i="33"/>
  <c r="T9" i="33"/>
  <c r="O9" i="33"/>
  <c r="M9" i="33"/>
  <c r="Z8" i="33"/>
  <c r="V8" i="33"/>
  <c r="T8" i="33"/>
  <c r="O8" i="33"/>
  <c r="M8" i="33"/>
  <c r="X8" i="33" s="1"/>
  <c r="Z7" i="33"/>
  <c r="V7" i="33"/>
  <c r="T7" i="33"/>
  <c r="O7" i="33"/>
  <c r="M7" i="33"/>
  <c r="X7" i="33" s="1"/>
  <c r="Z21" i="33"/>
  <c r="V21" i="33"/>
  <c r="T21" i="33"/>
  <c r="O21" i="33"/>
  <c r="M21" i="33"/>
  <c r="Z20" i="33"/>
  <c r="V20" i="33"/>
  <c r="T20" i="33"/>
  <c r="O20" i="33"/>
  <c r="M20" i="33"/>
  <c r="Z19" i="33"/>
  <c r="V19" i="33"/>
  <c r="T19" i="33"/>
  <c r="O19" i="33"/>
  <c r="M19" i="33"/>
  <c r="X19" i="33" s="1"/>
  <c r="Z3" i="33"/>
  <c r="V3" i="33"/>
  <c r="T3" i="33"/>
  <c r="O3" i="33"/>
  <c r="M3" i="33"/>
  <c r="Z2" i="33"/>
  <c r="V2" i="33"/>
  <c r="T2" i="33"/>
  <c r="O2" i="33"/>
  <c r="M2" i="33"/>
  <c r="Z18" i="33"/>
  <c r="V18" i="33"/>
  <c r="T18" i="33"/>
  <c r="O18" i="33"/>
  <c r="M18" i="33"/>
  <c r="Z17" i="33"/>
  <c r="V17" i="33"/>
  <c r="T17" i="33"/>
  <c r="O17" i="33"/>
  <c r="M17" i="33"/>
  <c r="X17" i="33" s="1"/>
  <c r="Z6" i="33"/>
  <c r="V6" i="33"/>
  <c r="T6" i="33"/>
  <c r="O6" i="33"/>
  <c r="M6" i="33"/>
  <c r="Z48" i="33"/>
  <c r="V48" i="33"/>
  <c r="T48" i="33"/>
  <c r="O48" i="33"/>
  <c r="M48" i="33"/>
  <c r="Z47" i="33"/>
  <c r="V47" i="33"/>
  <c r="T47" i="33"/>
  <c r="O47" i="33"/>
  <c r="M47" i="33"/>
  <c r="Z46" i="33"/>
  <c r="V46" i="33"/>
  <c r="T46" i="33"/>
  <c r="O46" i="33"/>
  <c r="M46" i="33"/>
  <c r="Z41" i="33"/>
  <c r="V41" i="33"/>
  <c r="T41" i="33"/>
  <c r="O41" i="33"/>
  <c r="M41" i="33"/>
  <c r="Z40" i="33"/>
  <c r="V40" i="33"/>
  <c r="T40" i="33"/>
  <c r="O40" i="33"/>
  <c r="M40" i="33"/>
  <c r="Z39" i="33"/>
  <c r="V39" i="33"/>
  <c r="T39" i="33"/>
  <c r="O39" i="33"/>
  <c r="M39" i="33"/>
  <c r="Z16" i="33"/>
  <c r="V16" i="33"/>
  <c r="T16" i="33"/>
  <c r="O16" i="33"/>
  <c r="M16" i="33"/>
  <c r="Z15" i="33"/>
  <c r="V15" i="33"/>
  <c r="T15" i="33"/>
  <c r="O15" i="33"/>
  <c r="M15" i="33"/>
  <c r="Z1" i="33"/>
  <c r="AB4" i="33" s="1"/>
  <c r="V1" i="33"/>
  <c r="T1" i="33"/>
  <c r="O1" i="33"/>
  <c r="M1" i="33"/>
  <c r="Z5" i="33"/>
  <c r="V5" i="33"/>
  <c r="T5" i="33"/>
  <c r="O5" i="33"/>
  <c r="M5" i="33"/>
  <c r="Z38" i="33"/>
  <c r="V38" i="33"/>
  <c r="T38" i="33"/>
  <c r="O38" i="33"/>
  <c r="M38" i="33"/>
  <c r="Z37" i="33"/>
  <c r="V37" i="33"/>
  <c r="T37" i="33"/>
  <c r="O37" i="33"/>
  <c r="M37" i="33"/>
  <c r="Z36" i="33"/>
  <c r="V36" i="33"/>
  <c r="T36" i="33"/>
  <c r="O36" i="33"/>
  <c r="M36" i="33"/>
  <c r="Z35" i="33"/>
  <c r="V35" i="33"/>
  <c r="T35" i="33"/>
  <c r="O35" i="33"/>
  <c r="M35" i="33"/>
  <c r="Z14" i="33"/>
  <c r="V14" i="33"/>
  <c r="T14" i="33"/>
  <c r="O14" i="33"/>
  <c r="M14" i="33"/>
  <c r="Z13" i="33"/>
  <c r="V13" i="33"/>
  <c r="T13" i="33"/>
  <c r="O13" i="33"/>
  <c r="M13" i="33"/>
  <c r="Z45" i="33"/>
  <c r="V45" i="33"/>
  <c r="T45" i="33"/>
  <c r="O45" i="33"/>
  <c r="M45" i="33"/>
  <c r="AB44" i="33" l="1"/>
  <c r="X42" i="33"/>
  <c r="X21" i="33"/>
  <c r="X28" i="33"/>
  <c r="X53" i="33"/>
  <c r="X31" i="33"/>
  <c r="X44" i="33"/>
  <c r="AB54" i="33"/>
  <c r="AB34" i="33"/>
  <c r="X33" i="33"/>
  <c r="AB12" i="33"/>
  <c r="X14" i="33"/>
  <c r="X38" i="33"/>
  <c r="X16" i="33"/>
  <c r="X46" i="33"/>
  <c r="X35" i="33"/>
  <c r="X5" i="33"/>
  <c r="X39" i="33"/>
  <c r="X47" i="33"/>
  <c r="X18" i="33"/>
  <c r="X20" i="33"/>
  <c r="X45" i="33"/>
  <c r="X36" i="33"/>
  <c r="X1" i="33"/>
  <c r="X40" i="33"/>
  <c r="X48" i="33"/>
  <c r="X2" i="33"/>
  <c r="X9" i="33"/>
  <c r="X49" i="33"/>
  <c r="X50" i="33"/>
  <c r="X27" i="33"/>
  <c r="X12" i="33"/>
  <c r="X54" i="33"/>
  <c r="X43" i="33"/>
  <c r="X13" i="33"/>
  <c r="X37" i="33"/>
  <c r="X15" i="33"/>
  <c r="X41" i="33"/>
  <c r="X6" i="33"/>
  <c r="X3" i="33"/>
  <c r="X22" i="33"/>
  <c r="X10" i="33"/>
  <c r="X11" i="33"/>
  <c r="X29" i="33"/>
  <c r="X30" i="33"/>
  <c r="X32" i="33"/>
  <c r="X34" i="33"/>
  <c r="Z25" i="32"/>
  <c r="V25" i="32"/>
  <c r="T25" i="32"/>
  <c r="O25" i="32"/>
  <c r="M25" i="32"/>
  <c r="Z24" i="32"/>
  <c r="V24" i="32"/>
  <c r="T24" i="32"/>
  <c r="O24" i="32"/>
  <c r="M24" i="32"/>
  <c r="Z23" i="32"/>
  <c r="V23" i="32"/>
  <c r="T23" i="32"/>
  <c r="O23" i="32"/>
  <c r="M23" i="32"/>
  <c r="Z22" i="32"/>
  <c r="V22" i="32"/>
  <c r="T22" i="32"/>
  <c r="O22" i="32"/>
  <c r="M22" i="32"/>
  <c r="Z21" i="32"/>
  <c r="V21" i="32"/>
  <c r="T21" i="32"/>
  <c r="O21" i="32"/>
  <c r="M21" i="32"/>
  <c r="Z20" i="32"/>
  <c r="V20" i="32"/>
  <c r="T20" i="32"/>
  <c r="O20" i="32"/>
  <c r="M20" i="32"/>
  <c r="Z19" i="32"/>
  <c r="V19" i="32"/>
  <c r="T19" i="32"/>
  <c r="O19" i="32"/>
  <c r="M19" i="32"/>
  <c r="Z18" i="32"/>
  <c r="V18" i="32"/>
  <c r="T18" i="32"/>
  <c r="O18" i="32"/>
  <c r="M18" i="32"/>
  <c r="Z10" i="32"/>
  <c r="V10" i="32"/>
  <c r="T10" i="32"/>
  <c r="O10" i="32"/>
  <c r="M10" i="32"/>
  <c r="Z12" i="32"/>
  <c r="V12" i="32"/>
  <c r="T12" i="32"/>
  <c r="O12" i="32"/>
  <c r="M12" i="32"/>
  <c r="Z9" i="32"/>
  <c r="V9" i="32"/>
  <c r="T9" i="32"/>
  <c r="O9" i="32"/>
  <c r="M9" i="32"/>
  <c r="Z17" i="32"/>
  <c r="V17" i="32"/>
  <c r="T17" i="32"/>
  <c r="O17" i="32"/>
  <c r="M17" i="32"/>
  <c r="Z13" i="32"/>
  <c r="V13" i="32"/>
  <c r="T13" i="32"/>
  <c r="O13" i="32"/>
  <c r="M13" i="32"/>
  <c r="Z11" i="32"/>
  <c r="V11" i="32"/>
  <c r="T11" i="32"/>
  <c r="O11" i="32"/>
  <c r="M11" i="32"/>
  <c r="Z14" i="32"/>
  <c r="V14" i="32"/>
  <c r="T14" i="32"/>
  <c r="O14" i="32"/>
  <c r="M14" i="32"/>
  <c r="Z15" i="32"/>
  <c r="V15" i="32"/>
  <c r="T15" i="32"/>
  <c r="O15" i="32"/>
  <c r="M15" i="32"/>
  <c r="Z16" i="32"/>
  <c r="V16" i="32"/>
  <c r="T16" i="32"/>
  <c r="O16" i="32"/>
  <c r="M16" i="32"/>
  <c r="Z26" i="31"/>
  <c r="V26" i="31"/>
  <c r="T26" i="31"/>
  <c r="O26" i="31"/>
  <c r="M26" i="31"/>
  <c r="X26" i="31" s="1"/>
  <c r="Z25" i="31"/>
  <c r="V25" i="31"/>
  <c r="T25" i="31"/>
  <c r="O25" i="31"/>
  <c r="M25" i="31"/>
  <c r="X25" i="31" s="1"/>
  <c r="Z24" i="31"/>
  <c r="V24" i="31"/>
  <c r="T24" i="31"/>
  <c r="O24" i="31"/>
  <c r="M24" i="31"/>
  <c r="Z23" i="31"/>
  <c r="V23" i="31"/>
  <c r="T23" i="31"/>
  <c r="O23" i="31"/>
  <c r="M23" i="31"/>
  <c r="Z22" i="31"/>
  <c r="V22" i="31"/>
  <c r="T22" i="31"/>
  <c r="O22" i="31"/>
  <c r="M22" i="31"/>
  <c r="X22" i="31" s="1"/>
  <c r="Z21" i="31"/>
  <c r="V21" i="31"/>
  <c r="T21" i="31"/>
  <c r="O21" i="31"/>
  <c r="M21" i="31"/>
  <c r="Z20" i="31"/>
  <c r="V20" i="31"/>
  <c r="T20" i="31"/>
  <c r="O20" i="31"/>
  <c r="M20" i="31"/>
  <c r="Z19" i="31"/>
  <c r="V19" i="31"/>
  <c r="T19" i="31"/>
  <c r="O19" i="31"/>
  <c r="M19" i="31"/>
  <c r="X19" i="31" s="1"/>
  <c r="Z18" i="31"/>
  <c r="V18" i="31"/>
  <c r="T18" i="31"/>
  <c r="O18" i="31"/>
  <c r="M18" i="31"/>
  <c r="Z17" i="31"/>
  <c r="V17" i="31"/>
  <c r="T17" i="31"/>
  <c r="O17" i="31"/>
  <c r="M17" i="31"/>
  <c r="Z16" i="31"/>
  <c r="V16" i="31"/>
  <c r="T16" i="31"/>
  <c r="O16" i="31"/>
  <c r="M16" i="31"/>
  <c r="Z15" i="31"/>
  <c r="V15" i="31"/>
  <c r="T15" i="31"/>
  <c r="O15" i="31"/>
  <c r="M15" i="31"/>
  <c r="Z14" i="31"/>
  <c r="V14" i="31"/>
  <c r="T14" i="31"/>
  <c r="O14" i="31"/>
  <c r="M14" i="31"/>
  <c r="Z12" i="31"/>
  <c r="V12" i="31"/>
  <c r="T12" i="31"/>
  <c r="O12" i="31"/>
  <c r="M12" i="31"/>
  <c r="Z11" i="31"/>
  <c r="V11" i="31"/>
  <c r="T11" i="31"/>
  <c r="O11" i="31"/>
  <c r="M11" i="31"/>
  <c r="Z10" i="31"/>
  <c r="V10" i="31"/>
  <c r="T10" i="31"/>
  <c r="O10" i="31"/>
  <c r="M10" i="31"/>
  <c r="Z9" i="31"/>
  <c r="V9" i="31"/>
  <c r="T9" i="31"/>
  <c r="O9" i="31"/>
  <c r="M9" i="31"/>
  <c r="Z28" i="30"/>
  <c r="V28" i="30"/>
  <c r="T28" i="30"/>
  <c r="O28" i="30"/>
  <c r="M28" i="30"/>
  <c r="X28" i="30" s="1"/>
  <c r="Z27" i="30"/>
  <c r="V27" i="30"/>
  <c r="T27" i="30"/>
  <c r="O27" i="30"/>
  <c r="M27" i="30"/>
  <c r="Z26" i="30"/>
  <c r="V26" i="30"/>
  <c r="T26" i="30"/>
  <c r="O26" i="30"/>
  <c r="M26" i="30"/>
  <c r="Z25" i="30"/>
  <c r="V25" i="30"/>
  <c r="T25" i="30"/>
  <c r="O25" i="30"/>
  <c r="M25" i="30"/>
  <c r="X25" i="30" s="1"/>
  <c r="Z24" i="30"/>
  <c r="V24" i="30"/>
  <c r="T24" i="30"/>
  <c r="O24" i="30"/>
  <c r="M24" i="30"/>
  <c r="Z23" i="30"/>
  <c r="V23" i="30"/>
  <c r="T23" i="30"/>
  <c r="O23" i="30"/>
  <c r="M23" i="30"/>
  <c r="Z22" i="30"/>
  <c r="V22" i="30"/>
  <c r="T22" i="30"/>
  <c r="O22" i="30"/>
  <c r="M22" i="30"/>
  <c r="X22" i="30" s="1"/>
  <c r="Z21" i="30"/>
  <c r="V21" i="30"/>
  <c r="T21" i="30"/>
  <c r="O21" i="30"/>
  <c r="M21" i="30"/>
  <c r="Z19" i="30"/>
  <c r="V19" i="30"/>
  <c r="T19" i="30"/>
  <c r="O19" i="30"/>
  <c r="M19" i="30"/>
  <c r="Z18" i="30"/>
  <c r="V18" i="30"/>
  <c r="T18" i="30"/>
  <c r="O18" i="30"/>
  <c r="M18" i="30"/>
  <c r="Z17" i="30"/>
  <c r="V17" i="30"/>
  <c r="T17" i="30"/>
  <c r="O17" i="30"/>
  <c r="M17" i="30"/>
  <c r="Z15" i="30"/>
  <c r="V15" i="30"/>
  <c r="T15" i="30"/>
  <c r="O15" i="30"/>
  <c r="M15" i="30"/>
  <c r="Z14" i="30"/>
  <c r="V14" i="30"/>
  <c r="T14" i="30"/>
  <c r="O14" i="30"/>
  <c r="M14" i="30"/>
  <c r="Z12" i="30"/>
  <c r="V12" i="30"/>
  <c r="T12" i="30"/>
  <c r="O12" i="30"/>
  <c r="M12" i="30"/>
  <c r="Z11" i="30"/>
  <c r="V11" i="30"/>
  <c r="T11" i="30"/>
  <c r="O11" i="30"/>
  <c r="M11" i="30"/>
  <c r="Z10" i="30"/>
  <c r="V10" i="30"/>
  <c r="T10" i="30"/>
  <c r="O10" i="30"/>
  <c r="M10" i="30"/>
  <c r="Z9" i="30"/>
  <c r="V9" i="30"/>
  <c r="T9" i="30"/>
  <c r="O9" i="30"/>
  <c r="M9" i="30"/>
  <c r="Z26" i="29"/>
  <c r="V26" i="29"/>
  <c r="T26" i="29"/>
  <c r="O26" i="29"/>
  <c r="M26" i="29"/>
  <c r="Z25" i="29"/>
  <c r="V25" i="29"/>
  <c r="T25" i="29"/>
  <c r="O25" i="29"/>
  <c r="M25" i="29"/>
  <c r="Z24" i="29"/>
  <c r="V24" i="29"/>
  <c r="T24" i="29"/>
  <c r="O24" i="29"/>
  <c r="M24" i="29"/>
  <c r="X24" i="29" s="1"/>
  <c r="Z23" i="29"/>
  <c r="V23" i="29"/>
  <c r="T23" i="29"/>
  <c r="O23" i="29"/>
  <c r="M23" i="29"/>
  <c r="Z22" i="29"/>
  <c r="V22" i="29"/>
  <c r="T22" i="29"/>
  <c r="O22" i="29"/>
  <c r="M22" i="29"/>
  <c r="Z21" i="29"/>
  <c r="V21" i="29"/>
  <c r="T21" i="29"/>
  <c r="O21" i="29"/>
  <c r="M21" i="29"/>
  <c r="Z20" i="29"/>
  <c r="V20" i="29"/>
  <c r="T20" i="29"/>
  <c r="O20" i="29"/>
  <c r="M20" i="29"/>
  <c r="Z19" i="29"/>
  <c r="V19" i="29"/>
  <c r="T19" i="29"/>
  <c r="O19" i="29"/>
  <c r="M19" i="29"/>
  <c r="Z18" i="29"/>
  <c r="V18" i="29"/>
  <c r="T18" i="29"/>
  <c r="O18" i="29"/>
  <c r="M18" i="29"/>
  <c r="Z17" i="29"/>
  <c r="V17" i="29"/>
  <c r="T17" i="29"/>
  <c r="O17" i="29"/>
  <c r="M17" i="29"/>
  <c r="Z16" i="29"/>
  <c r="V16" i="29"/>
  <c r="T16" i="29"/>
  <c r="O16" i="29"/>
  <c r="M16" i="29"/>
  <c r="Z15" i="29"/>
  <c r="V15" i="29"/>
  <c r="T15" i="29"/>
  <c r="O15" i="29"/>
  <c r="M15" i="29"/>
  <c r="Z13" i="29"/>
  <c r="V13" i="29"/>
  <c r="T13" i="29"/>
  <c r="O13" i="29"/>
  <c r="M13" i="29"/>
  <c r="Z12" i="29"/>
  <c r="V12" i="29"/>
  <c r="T12" i="29"/>
  <c r="O12" i="29"/>
  <c r="M12" i="29"/>
  <c r="Z11" i="29"/>
  <c r="V11" i="29"/>
  <c r="T11" i="29"/>
  <c r="O11" i="29"/>
  <c r="M11" i="29"/>
  <c r="Z10" i="29"/>
  <c r="V10" i="29"/>
  <c r="T10" i="29"/>
  <c r="O10" i="29"/>
  <c r="M10" i="29"/>
  <c r="Z9" i="29"/>
  <c r="V9" i="29"/>
  <c r="T9" i="29"/>
  <c r="O9" i="29"/>
  <c r="M9" i="29"/>
  <c r="Z28" i="28"/>
  <c r="V28" i="28"/>
  <c r="T28" i="28"/>
  <c r="O28" i="28"/>
  <c r="M28" i="28"/>
  <c r="Z27" i="28"/>
  <c r="V27" i="28"/>
  <c r="T27" i="28"/>
  <c r="O27" i="28"/>
  <c r="M27" i="28"/>
  <c r="X27" i="28" s="1"/>
  <c r="Z26" i="28"/>
  <c r="V26" i="28"/>
  <c r="T26" i="28"/>
  <c r="O26" i="28"/>
  <c r="M26" i="28"/>
  <c r="Z25" i="28"/>
  <c r="V25" i="28"/>
  <c r="T25" i="28"/>
  <c r="O25" i="28"/>
  <c r="M25" i="28"/>
  <c r="Z24" i="28"/>
  <c r="V24" i="28"/>
  <c r="T24" i="28"/>
  <c r="O24" i="28"/>
  <c r="M24" i="28"/>
  <c r="Z23" i="28"/>
  <c r="V23" i="28"/>
  <c r="T23" i="28"/>
  <c r="O23" i="28"/>
  <c r="M23" i="28"/>
  <c r="Z22" i="28"/>
  <c r="V22" i="28"/>
  <c r="T22" i="28"/>
  <c r="O22" i="28"/>
  <c r="M22" i="28"/>
  <c r="Z21" i="28"/>
  <c r="V21" i="28"/>
  <c r="T21" i="28"/>
  <c r="O21" i="28"/>
  <c r="M21" i="28"/>
  <c r="Z20" i="28"/>
  <c r="V20" i="28"/>
  <c r="T20" i="28"/>
  <c r="O20" i="28"/>
  <c r="M20" i="28"/>
  <c r="Z19" i="28"/>
  <c r="V19" i="28"/>
  <c r="T19" i="28"/>
  <c r="O19" i="28"/>
  <c r="M19" i="28"/>
  <c r="Z18" i="28"/>
  <c r="V18" i="28"/>
  <c r="T18" i="28"/>
  <c r="O18" i="28"/>
  <c r="M18" i="28"/>
  <c r="Z17" i="28"/>
  <c r="V17" i="28"/>
  <c r="T17" i="28"/>
  <c r="O17" i="28"/>
  <c r="M17" i="28"/>
  <c r="Z16" i="28"/>
  <c r="V16" i="28"/>
  <c r="T16" i="28"/>
  <c r="O16" i="28"/>
  <c r="M16" i="28"/>
  <c r="Z14" i="28"/>
  <c r="V14" i="28"/>
  <c r="T14" i="28"/>
  <c r="O14" i="28"/>
  <c r="M14" i="28"/>
  <c r="Z12" i="28"/>
  <c r="V12" i="28"/>
  <c r="T12" i="28"/>
  <c r="O12" i="28"/>
  <c r="M12" i="28"/>
  <c r="X12" i="28" s="1"/>
  <c r="Z11" i="28"/>
  <c r="V11" i="28"/>
  <c r="T11" i="28"/>
  <c r="O11" i="28"/>
  <c r="M11" i="28"/>
  <c r="Z9" i="28"/>
  <c r="V9" i="28"/>
  <c r="T9" i="28"/>
  <c r="O9" i="28"/>
  <c r="M9" i="28"/>
  <c r="M10" i="27"/>
  <c r="O10" i="27"/>
  <c r="T10" i="27"/>
  <c r="V10" i="27"/>
  <c r="Z10" i="27"/>
  <c r="M11" i="27"/>
  <c r="O11" i="27"/>
  <c r="T11" i="27"/>
  <c r="V11" i="27"/>
  <c r="Z11" i="27"/>
  <c r="M12" i="27"/>
  <c r="O12" i="27"/>
  <c r="T12" i="27"/>
  <c r="V12" i="27"/>
  <c r="Z12" i="27"/>
  <c r="M13" i="27"/>
  <c r="O13" i="27"/>
  <c r="T13" i="27"/>
  <c r="V13" i="27"/>
  <c r="Z13" i="27"/>
  <c r="M14" i="27"/>
  <c r="X14" i="27" s="1"/>
  <c r="O14" i="27"/>
  <c r="T14" i="27"/>
  <c r="V14" i="27"/>
  <c r="Z14" i="27"/>
  <c r="M15" i="27"/>
  <c r="O15" i="27"/>
  <c r="T15" i="27"/>
  <c r="V15" i="27"/>
  <c r="Z15" i="27"/>
  <c r="M17" i="27"/>
  <c r="O17" i="27"/>
  <c r="T17" i="27"/>
  <c r="V17" i="27"/>
  <c r="Z17" i="27"/>
  <c r="M18" i="27"/>
  <c r="O18" i="27"/>
  <c r="T18" i="27"/>
  <c r="V18" i="27"/>
  <c r="Z18" i="27"/>
  <c r="M19" i="27"/>
  <c r="O19" i="27"/>
  <c r="T19" i="27"/>
  <c r="V19" i="27"/>
  <c r="Z19" i="27"/>
  <c r="M20" i="27"/>
  <c r="O20" i="27"/>
  <c r="T20" i="27"/>
  <c r="V20" i="27"/>
  <c r="Z20" i="27"/>
  <c r="M21" i="27"/>
  <c r="O21" i="27"/>
  <c r="T21" i="27"/>
  <c r="X21" i="27" s="1"/>
  <c r="V21" i="27"/>
  <c r="Z21" i="27"/>
  <c r="M22" i="27"/>
  <c r="O22" i="27"/>
  <c r="T22" i="27"/>
  <c r="V22" i="27"/>
  <c r="Z22" i="27"/>
  <c r="M23" i="27"/>
  <c r="O23" i="27"/>
  <c r="T23" i="27"/>
  <c r="V23" i="27"/>
  <c r="X23" i="27"/>
  <c r="Z23" i="27"/>
  <c r="M24" i="27"/>
  <c r="O24" i="27"/>
  <c r="T24" i="27"/>
  <c r="X24" i="27" s="1"/>
  <c r="V24" i="27"/>
  <c r="Z24" i="27"/>
  <c r="M25" i="27"/>
  <c r="X25" i="27" s="1"/>
  <c r="O25" i="27"/>
  <c r="T25" i="27"/>
  <c r="V25" i="27"/>
  <c r="Z25" i="27"/>
  <c r="X26" i="30" l="1"/>
  <c r="X23" i="31"/>
  <c r="X21" i="32"/>
  <c r="X28" i="28"/>
  <c r="X25" i="29"/>
  <c r="X22" i="29"/>
  <c r="X23" i="30"/>
  <c r="X20" i="31"/>
  <c r="X15" i="32"/>
  <c r="X18" i="32"/>
  <c r="X23" i="32"/>
  <c r="X20" i="32"/>
  <c r="X25" i="32"/>
  <c r="X26" i="29"/>
  <c r="X27" i="30"/>
  <c r="X24" i="31"/>
  <c r="X17" i="32"/>
  <c r="X22" i="32"/>
  <c r="X26" i="28"/>
  <c r="X23" i="29"/>
  <c r="X14" i="30"/>
  <c r="X24" i="30"/>
  <c r="X21" i="31"/>
  <c r="X19" i="32"/>
  <c r="X24" i="32"/>
  <c r="X12" i="31"/>
  <c r="X11" i="31"/>
  <c r="X16" i="31"/>
  <c r="X17" i="31"/>
  <c r="X18" i="30"/>
  <c r="X19" i="30"/>
  <c r="X12" i="30"/>
  <c r="X9" i="30"/>
  <c r="X15" i="29"/>
  <c r="X9" i="31"/>
  <c r="X14" i="31"/>
  <c r="X18" i="31"/>
  <c r="X10" i="31"/>
  <c r="X15" i="31"/>
  <c r="X19" i="29"/>
  <c r="X16" i="29"/>
  <c r="X10" i="29"/>
  <c r="X11" i="29"/>
  <c r="X20" i="29"/>
  <c r="X15" i="30"/>
  <c r="X21" i="30"/>
  <c r="X10" i="30"/>
  <c r="X11" i="30"/>
  <c r="X17" i="30"/>
  <c r="X12" i="29"/>
  <c r="X17" i="29"/>
  <c r="X21" i="29"/>
  <c r="X9" i="29"/>
  <c r="X13" i="29"/>
  <c r="X18" i="29"/>
  <c r="X14" i="32"/>
  <c r="X9" i="32"/>
  <c r="X22" i="28"/>
  <c r="X21" i="28"/>
  <c r="X12" i="32"/>
  <c r="X11" i="32"/>
  <c r="X16" i="32"/>
  <c r="X13" i="32"/>
  <c r="X10" i="32"/>
  <c r="X17" i="28"/>
  <c r="X11" i="28"/>
  <c r="X18" i="28"/>
  <c r="X10" i="27"/>
  <c r="X14" i="28"/>
  <c r="X19" i="28"/>
  <c r="X23" i="28"/>
  <c r="X9" i="28"/>
  <c r="X16" i="28"/>
  <c r="X20" i="28"/>
  <c r="X24" i="28"/>
  <c r="X25" i="28"/>
  <c r="X11" i="27"/>
  <c r="X15" i="27"/>
  <c r="X19" i="27"/>
  <c r="X18" i="27"/>
  <c r="X17" i="27"/>
  <c r="X20" i="27"/>
  <c r="X22" i="27"/>
  <c r="X13" i="27"/>
  <c r="X12" i="27"/>
  <c r="Z9" i="27"/>
  <c r="V9" i="27"/>
  <c r="T9" i="27"/>
  <c r="O9" i="27"/>
  <c r="M9" i="27"/>
  <c r="X9" i="27" l="1"/>
</calcChain>
</file>

<file path=xl/sharedStrings.xml><?xml version="1.0" encoding="utf-8"?>
<sst xmlns="http://schemas.openxmlformats.org/spreadsheetml/2006/main" count="459" uniqueCount="122">
  <si>
    <t>N°</t>
  </si>
  <si>
    <t>NOMBRE (2 APELLIDOS y nombre)</t>
  </si>
  <si>
    <t>PESO CORPORAL</t>
  </si>
  <si>
    <t>ARRANQUE</t>
  </si>
  <si>
    <t>TOTAL</t>
  </si>
  <si>
    <t>LUGAR</t>
  </si>
  <si>
    <t>PUNTOS</t>
  </si>
  <si>
    <t>ENVION</t>
  </si>
  <si>
    <t>T.O</t>
  </si>
  <si>
    <t>PTS.GRL</t>
  </si>
  <si>
    <t>Juez 1</t>
  </si>
  <si>
    <t>Juez 2</t>
  </si>
  <si>
    <t>Juez 3</t>
  </si>
  <si>
    <t>Juez 4</t>
  </si>
  <si>
    <t>juez 5</t>
  </si>
  <si>
    <t>NOMBRE Y APELLIDO</t>
  </si>
  <si>
    <t>juez 6</t>
  </si>
  <si>
    <t>DELEGACION (Club)</t>
  </si>
  <si>
    <t>CATEGORIA (Juv - sub 15 - etc)</t>
  </si>
  <si>
    <t>CATEGORIA</t>
  </si>
  <si>
    <t>AÑO DE NACIMIENTO (2004)</t>
  </si>
  <si>
    <t>REGIONAL TODO COMPETIDOR VALPARAISO</t>
  </si>
  <si>
    <t xml:space="preserve">CATEGORIAS: DAMAS 48-53-58-63                      FECHA:      11.04.2024                                         </t>
  </si>
  <si>
    <t xml:space="preserve">CATEGORIAS: VARONES 60-65-71-79                      FECHA:      11.04.2026                                         </t>
  </si>
  <si>
    <t xml:space="preserve">CATEGORIAS: DAMAS Y VARONES TODAS LAS CATEGORIAS                    FECHA:      11.04.2026                                         </t>
  </si>
  <si>
    <t xml:space="preserve">CATEGORIAS: DAMAS 69-77                      FECHA:      11.04.2026                                         </t>
  </si>
  <si>
    <t xml:space="preserve">CATEGORIAS: VARONES 88-94-110-M110                      FECHA:      11.04.2026                                         </t>
  </si>
  <si>
    <t xml:space="preserve">CATEGORIAS: DAMAS 86-M86                      FECHA:      11.04.2026                                         </t>
  </si>
  <si>
    <t>ZEUS</t>
  </si>
  <si>
    <t>OLYMPIA</t>
  </si>
  <si>
    <t>QUINTA NEWEN</t>
  </si>
  <si>
    <t>Quinta Newen</t>
  </si>
  <si>
    <t>américa Iturrieta pabst</t>
  </si>
  <si>
    <t>quinta newen</t>
  </si>
  <si>
    <t>57.25</t>
  </si>
  <si>
    <t>Rosemary Carvajal Vargas</t>
  </si>
  <si>
    <t>Leyton lab</t>
  </si>
  <si>
    <t>AYC</t>
  </si>
  <si>
    <t>Olympia</t>
  </si>
  <si>
    <t>07/30/1997</t>
  </si>
  <si>
    <t xml:space="preserve">MICHELLE CASTRO MOUCHERON </t>
  </si>
  <si>
    <t>LUCIA ROMERO POBLETE</t>
  </si>
  <si>
    <t>DANIELA ILNAO SEPULVEDA</t>
  </si>
  <si>
    <t xml:space="preserve">Michelle López Vallejos </t>
  </si>
  <si>
    <t>Daniela aranda Perez</t>
  </si>
  <si>
    <t>AGUSTINA ARENAS LORCA</t>
  </si>
  <si>
    <t xml:space="preserve"> Iris Gómez López</t>
  </si>
  <si>
    <t xml:space="preserve"> SOFIA  FUENTES SOTO </t>
  </si>
  <si>
    <t xml:space="preserve">Catalina  Rojas Arriagada </t>
  </si>
  <si>
    <t>Benjamin Diaz Castro</t>
  </si>
  <si>
    <t>Bastián  Concha Noma</t>
  </si>
  <si>
    <t>DIEGO GUAJARDO ESPINOZA</t>
  </si>
  <si>
    <t xml:space="preserve">MATIAS SANCHEZ QUIJANA </t>
  </si>
  <si>
    <t xml:space="preserve">HAROLD  LANDAHUR RIVEROS </t>
  </si>
  <si>
    <t>Brayan mendez minio</t>
  </si>
  <si>
    <t xml:space="preserve">MATEO CONTRERAS VALENZUELA </t>
  </si>
  <si>
    <t>LUCAS  SALINAS DELGADO</t>
  </si>
  <si>
    <t>JOHEL SUÁREZ CÁCERES</t>
  </si>
  <si>
    <t>BASTIAN  RECABARREN ESCOBAR</t>
  </si>
  <si>
    <t>SEBASTIÁN  ALARCÓN ZÚÑIGA</t>
  </si>
  <si>
    <t>FRANCISCO  BRAGAZZI FUENTES</t>
  </si>
  <si>
    <t>ALEXIS RIOS ARANCIBIA</t>
  </si>
  <si>
    <t xml:space="preserve">GABRIEL  LIMA AGRAZ </t>
  </si>
  <si>
    <t>Naval pesas</t>
  </si>
  <si>
    <t>XX</t>
  </si>
  <si>
    <t xml:space="preserve">MARTINA VALLEJOS ALVARES </t>
  </si>
  <si>
    <t xml:space="preserve">LILIANA   CHAURA CATALA </t>
  </si>
  <si>
    <t xml:space="preserve">ANTONIA VILLAR VEGA </t>
  </si>
  <si>
    <t xml:space="preserve">ADARA   NAVEA VALLEJO </t>
  </si>
  <si>
    <t>María chamorro Astudillo</t>
  </si>
  <si>
    <t xml:space="preserve">SEBASTIAN JIMENEZ PARDO </t>
  </si>
  <si>
    <t xml:space="preserve"> FRANCO  OYARZUN SANCHEZ</t>
  </si>
  <si>
    <t xml:space="preserve">TOMAS  CASTILLO MALDONADO </t>
  </si>
  <si>
    <t xml:space="preserve">MANUEL ROBLES PONCE </t>
  </si>
  <si>
    <t>Gisselle serey suazo</t>
  </si>
  <si>
    <t>PAMELA COVARRUBIAS CISTERNAS</t>
  </si>
  <si>
    <t>Catalina rojas benvenuto</t>
  </si>
  <si>
    <t>olympia</t>
  </si>
  <si>
    <t>Barbara Riveros castro</t>
  </si>
  <si>
    <t>Daniella carninatti rojo</t>
  </si>
  <si>
    <t xml:space="preserve">LORENA TAPIA OLMOS </t>
  </si>
  <si>
    <t xml:space="preserve">GIOVANNA  BUSTAMANTE CASELLA </t>
  </si>
  <si>
    <t xml:space="preserve">KIARA BARRÍA GOMEZ </t>
  </si>
  <si>
    <t>Jael  morales fuentes</t>
  </si>
  <si>
    <t>Sofia Kessler Osorio</t>
  </si>
  <si>
    <t>Rocío Jara Díaz</t>
  </si>
  <si>
    <t xml:space="preserve">PAULA  NARDI VARGAS </t>
  </si>
  <si>
    <t>21/071997</t>
  </si>
  <si>
    <t>MAXIMILIANO COPELLO VERGARA</t>
  </si>
  <si>
    <t>Benjamin  Lillo De Ameller</t>
  </si>
  <si>
    <t>BRUNO  CORNEJO NILO</t>
  </si>
  <si>
    <t>Marco  Vargas Davegno</t>
  </si>
  <si>
    <t>CRISTOBAL GODOY OLIVE</t>
  </si>
  <si>
    <t>FABIAN  RETAMAL NOGUERA</t>
  </si>
  <si>
    <t xml:space="preserve">LUIS  CASTILLO FUENTES </t>
  </si>
  <si>
    <t>Cristian rivera Tello</t>
  </si>
  <si>
    <t xml:space="preserve">BENJAMIN  BARRERA ARAYA </t>
  </si>
  <si>
    <t xml:space="preserve">NICOLAS  RAMIREZ CONTRERAS </t>
  </si>
  <si>
    <t>FERNANDA DÍAZ ARREDONDO</t>
  </si>
  <si>
    <t>M86</t>
  </si>
  <si>
    <t>M 86</t>
  </si>
  <si>
    <t xml:space="preserve"> AIXA  GALVEZ GUZMAN</t>
  </si>
  <si>
    <t>Francisca  Robles Campano</t>
  </si>
  <si>
    <t>Monserrat  Herrera Fuentes</t>
  </si>
  <si>
    <t>GIULLIANA  NAVARRO MC-FARLAN</t>
  </si>
  <si>
    <t>MELANNY  IBACACHE MORALES</t>
  </si>
  <si>
    <t>Mirentxu  Córdoba Marin</t>
  </si>
  <si>
    <t>Ana  Pizarro Durán</t>
  </si>
  <si>
    <t>FERNANDA  TAPIA VALENZUELA</t>
  </si>
  <si>
    <t>M110</t>
  </si>
  <si>
    <t>JORDAN MARTINEZ</t>
  </si>
  <si>
    <t>MIGUEL FREDES</t>
  </si>
  <si>
    <t>ANA PIZARRO</t>
  </si>
  <si>
    <t>JORGE ADONES</t>
  </si>
  <si>
    <t>CAMILA BARRERA</t>
  </si>
  <si>
    <t>FRANCISCO MORENO</t>
  </si>
  <si>
    <t>GIOVANNA BUSTAMANTE</t>
  </si>
  <si>
    <t>SEBASTIAN ALARCON</t>
  </si>
  <si>
    <t>JORDAN MARTONEZ / DUVAN VALLEJOS</t>
  </si>
  <si>
    <t>MIGUEWL FREDES</t>
  </si>
  <si>
    <t>DUVAN VALLEJOS</t>
  </si>
  <si>
    <t>LESLIE ARMIJO / SEBASTIAN ALARCON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</si>
</sst>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00"/>
    <numFmt numFmtId="165" formatCode="0;[Red]0"/>
  </numFmts>
  <fonts count="24">
    <font>
      <sz val="11"/>
      <color theme="1"/>
      <name val="Calibri"/>
      <charset val="134"/>
      <scheme val="minor"/>
    </font>
    <font>
      <sz val="11"/>
      <color theme="0"/>
      <name val="Comic Sans MS"/>
      <family val="4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Comic Sans MS"/>
      <family val="4"/>
    </font>
    <font>
      <sz val="16"/>
      <color theme="0"/>
      <name val="Arial"/>
      <family val="2"/>
    </font>
    <font>
      <b/>
      <sz val="10"/>
      <color rgb="FF0070C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color rgb="FF0070C0"/>
      <name val="Arial"/>
      <family val="2"/>
    </font>
    <font>
      <sz val="8"/>
      <color theme="0"/>
      <name val="Comic Sans MS"/>
      <family val="4"/>
    </font>
    <font>
      <sz val="8"/>
      <color theme="0"/>
      <name val="Calibri"/>
      <family val="2"/>
      <scheme val="minor"/>
    </font>
    <font>
      <sz val="7"/>
      <color theme="0"/>
      <name val="Arial"/>
      <family val="2"/>
    </font>
    <font>
      <b/>
      <sz val="7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rgb="FF0070C0"/>
      <name val="Arial"/>
      <family val="2"/>
    </font>
    <font>
      <sz val="10"/>
      <color theme="0"/>
      <name val="Arial"/>
      <family val="2"/>
    </font>
    <font>
      <sz val="10"/>
      <color theme="0"/>
      <name val="Comic Sans MS"/>
      <family val="4"/>
    </font>
    <font>
      <sz val="10"/>
      <color theme="0"/>
      <name val="Calibri"/>
      <family val="2"/>
      <scheme val="minor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1" fillId="0" borderId="0"/>
  </cellStyleXfs>
  <cellXfs count="146">
    <xf numFmtId="0" fontId="0" fillId="0" borderId="0" xfId="0"/>
    <xf numFmtId="0" fontId="3" fillId="2" borderId="0" xfId="1" applyFont="1" applyFill="1" applyAlignment="1" applyProtection="1">
      <alignment horizontal="center"/>
      <protection locked="0"/>
    </xf>
    <xf numFmtId="0" fontId="4" fillId="2" borderId="0" xfId="1" applyFont="1" applyFill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164" fontId="3" fillId="2" borderId="8" xfId="1" applyNumberFormat="1" applyFont="1" applyFill="1" applyBorder="1" applyAlignment="1" applyProtection="1">
      <alignment horizontal="center" vertical="center" wrapText="1"/>
      <protection locked="0"/>
    </xf>
    <xf numFmtId="3" fontId="3" fillId="2" borderId="0" xfId="1" applyNumberFormat="1" applyFont="1" applyFill="1" applyAlignment="1" applyProtection="1">
      <alignment horizontal="center" vertical="center" wrapText="1"/>
      <protection locked="0"/>
    </xf>
    <xf numFmtId="0" fontId="4" fillId="2" borderId="12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/>
    </xf>
    <xf numFmtId="0" fontId="5" fillId="2" borderId="0" xfId="1" applyFont="1" applyFill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center" vertical="center" textRotation="90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vertical="center" wrapText="1"/>
    </xf>
    <xf numFmtId="165" fontId="3" fillId="2" borderId="7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  <protection locked="0"/>
    </xf>
    <xf numFmtId="0" fontId="3" fillId="2" borderId="0" xfId="1" applyFont="1" applyFill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1" fontId="3" fillId="2" borderId="6" xfId="1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4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164" fontId="4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29" xfId="1" applyFont="1" applyFill="1" applyBorder="1" applyAlignment="1">
      <alignment horizontal="center" vertical="center"/>
    </xf>
    <xf numFmtId="3" fontId="4" fillId="2" borderId="0" xfId="1" applyNumberFormat="1" applyFont="1" applyFill="1" applyAlignment="1" applyProtection="1">
      <alignment horizontal="center" vertical="center" wrapText="1"/>
      <protection locked="0"/>
    </xf>
    <xf numFmtId="165" fontId="4" fillId="2" borderId="6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" fontId="12" fillId="2" borderId="7" xfId="0" applyNumberFormat="1" applyFont="1" applyFill="1" applyBorder="1" applyAlignment="1">
      <alignment horizontal="center" vertical="center" wrapText="1"/>
    </xf>
    <xf numFmtId="0" fontId="4" fillId="2" borderId="7" xfId="1" applyFont="1" applyFill="1" applyBorder="1" applyAlignment="1" applyProtection="1">
      <alignment horizontal="center" vertical="center" wrapText="1"/>
      <protection locked="0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1" fontId="4" fillId="2" borderId="6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164" fontId="16" fillId="2" borderId="8" xfId="1" applyNumberFormat="1" applyFont="1" applyFill="1" applyBorder="1" applyAlignment="1" applyProtection="1">
      <alignment horizontal="center" vertical="center" wrapText="1"/>
      <protection locked="0"/>
    </xf>
    <xf numFmtId="14" fontId="16" fillId="2" borderId="7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14" fontId="18" fillId="2" borderId="7" xfId="0" applyNumberFormat="1" applyFont="1" applyFill="1" applyBorder="1" applyAlignment="1">
      <alignment horizontal="center" vertical="center" wrapText="1"/>
    </xf>
    <xf numFmtId="14" fontId="17" fillId="2" borderId="7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164" fontId="18" fillId="2" borderId="8" xfId="1" applyNumberFormat="1" applyFont="1" applyFill="1" applyBorder="1" applyAlignment="1" applyProtection="1">
      <alignment horizontal="center" vertical="center" wrapText="1"/>
      <protection locked="0"/>
    </xf>
    <xf numFmtId="3" fontId="18" fillId="2" borderId="0" xfId="1" applyNumberFormat="1" applyFont="1" applyFill="1" applyAlignment="1" applyProtection="1">
      <alignment horizontal="center" vertical="center" wrapText="1"/>
      <protection locked="0"/>
    </xf>
    <xf numFmtId="165" fontId="18" fillId="2" borderId="6" xfId="0" applyNumberFormat="1" applyFont="1" applyFill="1" applyBorder="1" applyAlignment="1">
      <alignment horizontal="center" vertical="center" wrapText="1"/>
    </xf>
    <xf numFmtId="165" fontId="18" fillId="2" borderId="7" xfId="0" applyNumberFormat="1" applyFont="1" applyFill="1" applyBorder="1" applyAlignment="1">
      <alignment horizontal="center" vertical="center" wrapText="1"/>
    </xf>
    <xf numFmtId="1" fontId="19" fillId="2" borderId="7" xfId="0" applyNumberFormat="1" applyFont="1" applyFill="1" applyBorder="1" applyAlignment="1">
      <alignment horizontal="center" vertical="center" wrapText="1"/>
    </xf>
    <xf numFmtId="0" fontId="18" fillId="2" borderId="7" xfId="1" applyFont="1" applyFill="1" applyBorder="1" applyAlignment="1" applyProtection="1">
      <alignment horizontal="center" vertical="center" wrapText="1"/>
      <protection locked="0"/>
    </xf>
    <xf numFmtId="0" fontId="18" fillId="2" borderId="8" xfId="1" applyFont="1" applyFill="1" applyBorder="1" applyAlignment="1" applyProtection="1">
      <alignment horizontal="center" vertical="center" wrapText="1"/>
      <protection locked="0"/>
    </xf>
    <xf numFmtId="0" fontId="18" fillId="2" borderId="0" xfId="1" applyFont="1" applyFill="1" applyAlignment="1" applyProtection="1">
      <alignment horizontal="center" vertical="center" wrapText="1"/>
      <protection locked="0"/>
    </xf>
    <xf numFmtId="1" fontId="18" fillId="2" borderId="6" xfId="1" applyNumberFormat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4" fontId="4" fillId="3" borderId="7" xfId="0" applyNumberFormat="1" applyFont="1" applyFill="1" applyBorder="1" applyAlignment="1">
      <alignment horizontal="center" vertical="center" wrapText="1"/>
    </xf>
    <xf numFmtId="14" fontId="5" fillId="3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0" xfId="1" applyNumberFormat="1" applyFont="1" applyFill="1" applyAlignment="1" applyProtection="1">
      <alignment horizontal="center" vertical="center" wrapText="1"/>
      <protection locked="0"/>
    </xf>
    <xf numFmtId="165" fontId="3" fillId="3" borderId="6" xfId="0" applyNumberFormat="1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1" fontId="9" fillId="3" borderId="7" xfId="0" applyNumberFormat="1" applyFont="1" applyFill="1" applyBorder="1" applyAlignment="1">
      <alignment horizontal="center" vertical="center" wrapText="1"/>
    </xf>
    <xf numFmtId="0" fontId="3" fillId="3" borderId="7" xfId="1" applyFont="1" applyFill="1" applyBorder="1" applyAlignment="1" applyProtection="1">
      <alignment horizontal="center" vertical="center" wrapText="1"/>
      <protection locked="0"/>
    </xf>
    <xf numFmtId="0" fontId="3" fillId="3" borderId="8" xfId="1" applyFont="1" applyFill="1" applyBorder="1" applyAlignment="1" applyProtection="1">
      <alignment horizontal="center" vertical="center" wrapText="1"/>
      <protection locked="0"/>
    </xf>
    <xf numFmtId="0" fontId="3" fillId="3" borderId="0" xfId="1" applyFont="1" applyFill="1" applyAlignment="1" applyProtection="1">
      <alignment horizontal="center" vertical="center" wrapText="1"/>
      <protection locked="0"/>
    </xf>
    <xf numFmtId="1" fontId="3" fillId="3" borderId="6" xfId="1" applyNumberFormat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 wrapText="1"/>
    </xf>
    <xf numFmtId="14" fontId="20" fillId="2" borderId="7" xfId="0" applyNumberFormat="1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4" fillId="2" borderId="0" xfId="1" applyNumberFormat="1" applyFont="1" applyFill="1" applyAlignment="1" applyProtection="1">
      <alignment horizontal="center" vertical="center" wrapText="1"/>
      <protection locked="0"/>
    </xf>
    <xf numFmtId="165" fontId="3" fillId="2" borderId="0" xfId="0" applyNumberFormat="1" applyFont="1" applyFill="1" applyAlignment="1">
      <alignment horizontal="center" vertical="center" wrapText="1"/>
    </xf>
    <xf numFmtId="1" fontId="9" fillId="2" borderId="0" xfId="0" applyNumberFormat="1" applyFont="1" applyFill="1" applyAlignment="1">
      <alignment horizontal="center" vertical="center" wrapText="1"/>
    </xf>
    <xf numFmtId="1" fontId="3" fillId="2" borderId="0" xfId="1" applyNumberFormat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/>
    </xf>
    <xf numFmtId="0" fontId="8" fillId="2" borderId="15" xfId="1" applyFont="1" applyFill="1" applyBorder="1" applyAlignment="1">
      <alignment horizontal="center"/>
    </xf>
    <xf numFmtId="0" fontId="5" fillId="2" borderId="17" xfId="1" applyFont="1" applyFill="1" applyBorder="1" applyAlignment="1" applyProtection="1">
      <alignment horizontal="center" vertical="center"/>
      <protection locked="0"/>
    </xf>
    <xf numFmtId="0" fontId="5" fillId="2" borderId="18" xfId="1" applyFont="1" applyFill="1" applyBorder="1" applyAlignment="1" applyProtection="1">
      <alignment horizontal="center" vertical="center"/>
      <protection locked="0"/>
    </xf>
    <xf numFmtId="0" fontId="5" fillId="2" borderId="20" xfId="1" applyFont="1" applyFill="1" applyBorder="1" applyAlignment="1" applyProtection="1">
      <alignment horizontal="center" vertical="center"/>
      <protection locked="0"/>
    </xf>
    <xf numFmtId="0" fontId="5" fillId="2" borderId="21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2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horizontal="center" vertical="center"/>
      <protection locked="0"/>
    </xf>
    <xf numFmtId="0" fontId="2" fillId="2" borderId="23" xfId="1" applyFont="1" applyFill="1" applyBorder="1" applyAlignment="1" applyProtection="1">
      <alignment horizontal="center" vertical="center"/>
      <protection locked="0"/>
    </xf>
    <xf numFmtId="0" fontId="4" fillId="2" borderId="7" xfId="1" applyFont="1" applyFill="1" applyBorder="1" applyAlignment="1">
      <alignment horizontal="center" vertical="center" textRotation="90" wrapText="1"/>
    </xf>
    <xf numFmtId="0" fontId="4" fillId="2" borderId="10" xfId="1" applyFont="1" applyFill="1" applyBorder="1" applyAlignment="1">
      <alignment horizontal="center" vertical="center" textRotation="90" wrapText="1"/>
    </xf>
    <xf numFmtId="0" fontId="4" fillId="2" borderId="8" xfId="1" applyFont="1" applyFill="1" applyBorder="1" applyAlignment="1">
      <alignment horizontal="center" vertical="center" textRotation="90" wrapText="1"/>
    </xf>
    <xf numFmtId="0" fontId="4" fillId="2" borderId="11" xfId="1" applyFont="1" applyFill="1" applyBorder="1" applyAlignment="1">
      <alignment horizontal="center" vertical="center" textRotation="90" wrapText="1"/>
    </xf>
    <xf numFmtId="0" fontId="4" fillId="2" borderId="27" xfId="1" applyFont="1" applyFill="1" applyBorder="1" applyAlignment="1">
      <alignment horizontal="center"/>
    </xf>
    <xf numFmtId="0" fontId="4" fillId="2" borderId="28" xfId="1" applyFont="1" applyFill="1" applyBorder="1" applyAlignment="1">
      <alignment horizontal="center"/>
    </xf>
    <xf numFmtId="0" fontId="3" fillId="2" borderId="4" xfId="1" applyFont="1" applyFill="1" applyBorder="1" applyAlignment="1" applyProtection="1">
      <alignment horizontal="center"/>
      <protection locked="0"/>
    </xf>
    <xf numFmtId="0" fontId="3" fillId="2" borderId="5" xfId="1" applyFont="1" applyFill="1" applyBorder="1" applyAlignment="1" applyProtection="1">
      <alignment horizontal="center"/>
      <protection locked="0"/>
    </xf>
    <xf numFmtId="0" fontId="3" fillId="2" borderId="24" xfId="1" applyFont="1" applyFill="1" applyBorder="1" applyAlignment="1" applyProtection="1">
      <alignment horizontal="center"/>
      <protection locked="0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textRotation="90" wrapText="1"/>
    </xf>
    <xf numFmtId="0" fontId="4" fillId="2" borderId="9" xfId="1" applyFont="1" applyFill="1" applyBorder="1" applyAlignment="1">
      <alignment horizontal="center" vertical="center" textRotation="90" wrapText="1"/>
    </xf>
    <xf numFmtId="0" fontId="4" fillId="2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23" fillId="2" borderId="1" xfId="1" applyFont="1" applyFill="1" applyBorder="1" applyAlignment="1" applyProtection="1">
      <alignment horizontal="center" vertical="center"/>
      <protection locked="0"/>
    </xf>
    <xf numFmtId="0" fontId="23" fillId="2" borderId="2" xfId="1" applyFont="1" applyFill="1" applyBorder="1" applyAlignment="1" applyProtection="1">
      <alignment horizontal="center" vertical="center"/>
      <protection locked="0"/>
    </xf>
    <xf numFmtId="0" fontId="23" fillId="2" borderId="22" xfId="1" applyFont="1" applyFill="1" applyBorder="1" applyAlignment="1" applyProtection="1">
      <alignment horizontal="center" vertical="center"/>
      <protection locked="0"/>
    </xf>
    <xf numFmtId="0" fontId="23" fillId="2" borderId="3" xfId="1" applyFont="1" applyFill="1" applyBorder="1" applyAlignment="1" applyProtection="1">
      <alignment horizontal="center" vertical="center"/>
      <protection locked="0"/>
    </xf>
    <xf numFmtId="0" fontId="23" fillId="2" borderId="0" xfId="1" applyFont="1" applyFill="1" applyAlignment="1" applyProtection="1">
      <alignment horizontal="center" vertical="center"/>
      <protection locked="0"/>
    </xf>
    <xf numFmtId="0" fontId="23" fillId="2" borderId="23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00"/>
      <color rgb="FF8A0000"/>
      <color rgb="FFFFFF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/>
  <dimension ref="A1:AL107"/>
  <sheetViews>
    <sheetView tabSelected="1" zoomScale="110" zoomScaleNormal="110" workbookViewId="0">
      <selection activeCell="C43" sqref="C43:D44"/>
    </sheetView>
  </sheetViews>
  <sheetFormatPr baseColWidth="10" defaultColWidth="11.42578125" defaultRowHeight="16.5"/>
  <cols>
    <col min="1" max="1" width="3.85546875" style="24" customWidth="1"/>
    <col min="2" max="2" width="3.42578125" style="24" customWidth="1"/>
    <col min="3" max="3" width="31.5703125" style="24" customWidth="1"/>
    <col min="4" max="4" width="14.85546875" style="24" customWidth="1"/>
    <col min="5" max="5" width="9.7109375" style="24" customWidth="1"/>
    <col min="6" max="6" width="12.5703125" style="24" customWidth="1"/>
    <col min="7" max="7" width="10.28515625" style="24" customWidth="1"/>
    <col min="8" max="8" width="9.5703125" style="24" bestFit="1" customWidth="1"/>
    <col min="9" max="9" width="1.42578125" style="24" customWidth="1"/>
    <col min="10" max="10" width="4.7109375" style="24" customWidth="1"/>
    <col min="11" max="14" width="4.140625" style="24" customWidth="1"/>
    <col min="15" max="15" width="4.28515625" style="24" customWidth="1"/>
    <col min="16" max="16" width="1.42578125" style="24" customWidth="1"/>
    <col min="17" max="17" width="4.140625" style="24" customWidth="1"/>
    <col min="18" max="21" width="4" style="24" customWidth="1"/>
    <col min="22" max="22" width="4.28515625" style="24" customWidth="1"/>
    <col min="23" max="23" width="1.42578125" style="24" customWidth="1"/>
    <col min="24" max="24" width="4.28515625" style="24" customWidth="1"/>
    <col min="25" max="25" width="5" style="24" customWidth="1"/>
    <col min="26" max="26" width="4.28515625" style="24" customWidth="1"/>
    <col min="27" max="27" width="3.28515625" style="24" customWidth="1"/>
    <col min="28" max="28" width="7.5703125" style="24" customWidth="1"/>
    <col min="29" max="16384" width="11.42578125" style="24"/>
  </cols>
  <sheetData>
    <row r="1" spans="2:38" ht="7.5" customHeight="1"/>
    <row r="2" spans="2:38" ht="16.5" customHeight="1">
      <c r="B2" s="101" t="s">
        <v>21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3"/>
      <c r="AB2" s="23"/>
    </row>
    <row r="3" spans="2:38" ht="18.7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6"/>
      <c r="AB3" s="23"/>
    </row>
    <row r="4" spans="2:38" ht="17.25" thickBot="1">
      <c r="B4" s="104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/>
      <c r="AB4" s="23"/>
    </row>
    <row r="5" spans="2:38" ht="17.25" customHeight="1" thickBot="1">
      <c r="B5" s="113" t="s">
        <v>22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5"/>
      <c r="AB5" s="23"/>
    </row>
    <row r="6" spans="2:38" ht="6.75" customHeight="1" thickBo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3"/>
    </row>
    <row r="7" spans="2:38" ht="18.75" customHeight="1">
      <c r="B7" s="111" t="s">
        <v>0</v>
      </c>
      <c r="C7" s="122" t="s">
        <v>1</v>
      </c>
      <c r="D7" s="118" t="s">
        <v>20</v>
      </c>
      <c r="E7" s="118" t="s">
        <v>18</v>
      </c>
      <c r="F7" s="118" t="s">
        <v>17</v>
      </c>
      <c r="G7" s="120" t="s">
        <v>2</v>
      </c>
      <c r="H7" s="120" t="s">
        <v>19</v>
      </c>
      <c r="I7" s="2"/>
      <c r="J7" s="116" t="s">
        <v>3</v>
      </c>
      <c r="K7" s="117"/>
      <c r="L7" s="117"/>
      <c r="M7" s="107" t="s">
        <v>4</v>
      </c>
      <c r="N7" s="107" t="s">
        <v>5</v>
      </c>
      <c r="O7" s="109" t="s">
        <v>6</v>
      </c>
      <c r="P7" s="9"/>
      <c r="Q7" s="116" t="s">
        <v>7</v>
      </c>
      <c r="R7" s="117"/>
      <c r="S7" s="117"/>
      <c r="T7" s="107" t="s">
        <v>4</v>
      </c>
      <c r="U7" s="107" t="s">
        <v>5</v>
      </c>
      <c r="V7" s="109" t="s">
        <v>6</v>
      </c>
      <c r="W7" s="9"/>
      <c r="X7" s="124" t="s">
        <v>8</v>
      </c>
      <c r="Y7" s="107" t="s">
        <v>5</v>
      </c>
      <c r="Z7" s="107" t="s">
        <v>6</v>
      </c>
      <c r="AA7" s="109" t="s">
        <v>9</v>
      </c>
    </row>
    <row r="8" spans="2:38" ht="18.75" customHeight="1" thickBot="1">
      <c r="B8" s="112"/>
      <c r="C8" s="123"/>
      <c r="D8" s="119"/>
      <c r="E8" s="119"/>
      <c r="F8" s="119"/>
      <c r="G8" s="121"/>
      <c r="H8" s="121"/>
      <c r="I8" s="2"/>
      <c r="J8" s="10">
        <v>1</v>
      </c>
      <c r="K8" s="11">
        <v>2</v>
      </c>
      <c r="L8" s="11">
        <v>3</v>
      </c>
      <c r="M8" s="108"/>
      <c r="N8" s="108"/>
      <c r="O8" s="110"/>
      <c r="P8" s="9"/>
      <c r="Q8" s="10">
        <v>1</v>
      </c>
      <c r="R8" s="11">
        <v>2</v>
      </c>
      <c r="S8" s="11">
        <v>3</v>
      </c>
      <c r="T8" s="108"/>
      <c r="U8" s="108"/>
      <c r="V8" s="110"/>
      <c r="W8" s="9"/>
      <c r="X8" s="125"/>
      <c r="Y8" s="108"/>
      <c r="Z8" s="108"/>
      <c r="AA8" s="110"/>
      <c r="AE8" s="19"/>
      <c r="AF8" s="19"/>
      <c r="AG8" s="19"/>
      <c r="AH8" s="19"/>
      <c r="AI8" s="19"/>
      <c r="AJ8" s="19"/>
      <c r="AK8" s="19"/>
      <c r="AL8" s="19"/>
    </row>
    <row r="9" spans="2:38" ht="18.75" customHeight="1" thickBot="1">
      <c r="B9" s="3">
        <v>1</v>
      </c>
      <c r="C9" s="28" t="s">
        <v>47</v>
      </c>
      <c r="D9" s="27">
        <v>36226</v>
      </c>
      <c r="E9" s="21"/>
      <c r="F9" s="22" t="s">
        <v>28</v>
      </c>
      <c r="G9" s="29">
        <v>57.65</v>
      </c>
      <c r="H9" s="29">
        <v>58</v>
      </c>
      <c r="I9" s="5"/>
      <c r="J9" s="12">
        <v>43</v>
      </c>
      <c r="K9" s="13">
        <v>-47</v>
      </c>
      <c r="L9" s="13">
        <v>-47</v>
      </c>
      <c r="M9" s="14">
        <f t="shared" ref="M9" si="0">MAX(J9:L9)</f>
        <v>43</v>
      </c>
      <c r="N9" s="17"/>
      <c r="O9" s="15" t="b">
        <f t="shared" ref="O9:O25" si="1">IF(AND(N9=1),28,IF(AND(N9=2),25,IF(AND(N9=3),23,IF(AND(N9=4),22,IF(AND(N9=5),21,IF(AND(N9=6),20,IF(AND(N9=7),19,IF(AND(N9=8),18,IF(AND(N9=9),17,IF(AND(N9=10),16,IF(AND(N9=11),15,IF(AND(N9=12),14,IF(AND(N9=13),13,IF(AND(N9=14),12,IF(AND(N9=15),11,IF(AND(N9=16),10,IF(AND(N9=17),9,IF(AND(N9=18),8,IF(AND(N9=19),7,IF(AND(N9=20),6,IF(AND(N9=21),5,IF(AND(N9=22),4,IF(AND(N9=23),3,IF(AND(N9=24),2,IF(AND(N9=25),1)))))))))))))))))))))))))</f>
        <v>0</v>
      </c>
      <c r="P9" s="16"/>
      <c r="Q9" s="12">
        <v>60</v>
      </c>
      <c r="R9" s="13">
        <v>-63</v>
      </c>
      <c r="S9" s="13">
        <v>63</v>
      </c>
      <c r="T9" s="14">
        <f t="shared" ref="T9" si="2">MAX(Q9:S9)</f>
        <v>63</v>
      </c>
      <c r="U9" s="17"/>
      <c r="V9" s="15" t="b">
        <f t="shared" ref="V9:V25" si="3">IF(AND(U9=1),28,IF(AND(U9=2),25,IF(AND(U9=3),23,IF(AND(U9=4),22,IF(AND(U9=5),21,IF(AND(U9=6),20,IF(AND(U9=7),19,IF(AND(U9=8),18,IF(AND(U9=9),17,IF(AND(U9=10),16,IF(AND(U9=11),15,IF(AND(U9=12),14,IF(AND(U9=13),13,IF(AND(U9=14),12,IF(AND(U9=15),11,IF(AND(U9=16),10,IF(AND(U9=17),9,IF(AND(U9=18),8,IF(AND(U9=19),7,IF(AND(U9=20),6,IF(AND(U9=21),5,IF(AND(U9=22),4,IF(AND(U9=23),3,IF(AND(U9=24),2,IF(AND(U9=25),1)))))))))))))))))))))))))</f>
        <v>0</v>
      </c>
      <c r="W9" s="16"/>
      <c r="X9" s="18">
        <f t="shared" ref="X9" si="4">(M9+T9)</f>
        <v>106</v>
      </c>
      <c r="Y9" s="17">
        <v>5</v>
      </c>
      <c r="Z9" s="17">
        <f t="shared" ref="Z9:Z25" si="5">IF(AND(Y9=1),28,IF(AND(Y9=2),25,IF(AND(Y9=3),23,IF(AND(Y9=4),22,IF(AND(Y9=5),21,IF(AND(Y9=6),20,IF(AND(Y9=7),19,IF(AND(Y9=8),18,IF(AND(Y9=9),17,IF(AND(Y9=10),16,IF(AND(Y9=11),15,IF(AND(Y9=12),14,IF(AND(Y9=13),13,IF(AND(Y9=14),12,IF(AND(Y9=15),11,IF(AND(Y9=16),10,IF(AND(Y9=17),9,IF(AND(Y9=18),8,IF(AND(Y9=19),7,IF(AND(Y9=20),6,IF(AND(Y9=21),5,IF(AND(Y9=22),4,IF(AND(Y9=23),3,IF(AND(Y9=24),2,IF(AND(Y9=25),1)))))))))))))))))))))))))</f>
        <v>21</v>
      </c>
      <c r="AA9" s="20"/>
      <c r="AE9" s="19"/>
      <c r="AF9" s="19"/>
      <c r="AG9" s="19"/>
      <c r="AH9" s="19"/>
      <c r="AI9" s="19"/>
      <c r="AJ9" s="19"/>
      <c r="AK9" s="19"/>
      <c r="AL9" s="19"/>
    </row>
    <row r="10" spans="2:38" ht="18.75" customHeight="1" thickBot="1">
      <c r="B10" s="6">
        <v>2</v>
      </c>
      <c r="C10" s="28" t="s">
        <v>40</v>
      </c>
      <c r="D10" s="27">
        <v>37496</v>
      </c>
      <c r="E10" s="21"/>
      <c r="F10" s="22" t="s">
        <v>29</v>
      </c>
      <c r="G10" s="29">
        <v>55.75</v>
      </c>
      <c r="H10" s="29">
        <v>58</v>
      </c>
      <c r="I10" s="5"/>
      <c r="J10" s="12">
        <v>48</v>
      </c>
      <c r="K10" s="13">
        <v>51</v>
      </c>
      <c r="L10" s="13">
        <v>-54</v>
      </c>
      <c r="M10" s="14">
        <f t="shared" ref="M10:M25" si="6">MAX(J10:L10)</f>
        <v>51</v>
      </c>
      <c r="N10" s="17"/>
      <c r="O10" s="15" t="b">
        <f t="shared" si="1"/>
        <v>0</v>
      </c>
      <c r="P10" s="16"/>
      <c r="Q10" s="12">
        <v>61</v>
      </c>
      <c r="R10" s="13">
        <v>65</v>
      </c>
      <c r="S10" s="13">
        <v>-67</v>
      </c>
      <c r="T10" s="14">
        <f t="shared" ref="T10:T25" si="7">MAX(Q10:S10)</f>
        <v>65</v>
      </c>
      <c r="U10" s="17"/>
      <c r="V10" s="15" t="b">
        <f t="shared" si="3"/>
        <v>0</v>
      </c>
      <c r="W10" s="16"/>
      <c r="X10" s="18">
        <f t="shared" ref="X10:X25" si="8">(M10+T10)</f>
        <v>116</v>
      </c>
      <c r="Y10" s="17">
        <v>4</v>
      </c>
      <c r="Z10" s="17">
        <f t="shared" si="5"/>
        <v>22</v>
      </c>
      <c r="AA10" s="20"/>
    </row>
    <row r="11" spans="2:38" ht="18.75" customHeight="1" thickBot="1">
      <c r="B11" s="6">
        <v>3</v>
      </c>
      <c r="C11" s="28" t="s">
        <v>41</v>
      </c>
      <c r="D11" s="27">
        <v>39848</v>
      </c>
      <c r="E11" s="21"/>
      <c r="F11" s="22" t="s">
        <v>29</v>
      </c>
      <c r="G11" s="29">
        <v>56.85</v>
      </c>
      <c r="H11" s="29">
        <v>58</v>
      </c>
      <c r="I11" s="5"/>
      <c r="J11" s="12">
        <v>-64</v>
      </c>
      <c r="K11" s="13">
        <v>64</v>
      </c>
      <c r="L11" s="13">
        <v>68</v>
      </c>
      <c r="M11" s="14">
        <f t="shared" si="6"/>
        <v>68</v>
      </c>
      <c r="N11" s="17"/>
      <c r="O11" s="15" t="b">
        <f t="shared" si="1"/>
        <v>0</v>
      </c>
      <c r="P11" s="16"/>
      <c r="Q11" s="12">
        <v>76</v>
      </c>
      <c r="R11" s="13">
        <v>80</v>
      </c>
      <c r="S11" s="13">
        <v>83</v>
      </c>
      <c r="T11" s="14">
        <f t="shared" si="7"/>
        <v>83</v>
      </c>
      <c r="U11" s="17"/>
      <c r="V11" s="15" t="b">
        <f t="shared" si="3"/>
        <v>0</v>
      </c>
      <c r="W11" s="16"/>
      <c r="X11" s="18">
        <f t="shared" si="8"/>
        <v>151</v>
      </c>
      <c r="Y11" s="17">
        <v>1</v>
      </c>
      <c r="Z11" s="17">
        <f t="shared" si="5"/>
        <v>28</v>
      </c>
      <c r="AA11" s="20"/>
    </row>
    <row r="12" spans="2:38" ht="18.75" customHeight="1" thickBot="1">
      <c r="B12" s="6">
        <v>4</v>
      </c>
      <c r="C12" s="28" t="s">
        <v>42</v>
      </c>
      <c r="D12" s="27">
        <v>34173</v>
      </c>
      <c r="E12" s="21"/>
      <c r="F12" s="22" t="s">
        <v>30</v>
      </c>
      <c r="G12" s="29">
        <v>56.25</v>
      </c>
      <c r="H12" s="29">
        <v>58</v>
      </c>
      <c r="I12" s="5"/>
      <c r="J12" s="12">
        <v>43</v>
      </c>
      <c r="K12" s="13">
        <v>-46</v>
      </c>
      <c r="L12" s="13">
        <v>-47</v>
      </c>
      <c r="M12" s="14">
        <f t="shared" si="6"/>
        <v>43</v>
      </c>
      <c r="N12" s="17"/>
      <c r="O12" s="15" t="b">
        <f t="shared" si="1"/>
        <v>0</v>
      </c>
      <c r="P12" s="16"/>
      <c r="Q12" s="12">
        <v>-56</v>
      </c>
      <c r="R12" s="13">
        <v>56</v>
      </c>
      <c r="S12" s="13">
        <v>-61</v>
      </c>
      <c r="T12" s="14">
        <f t="shared" si="7"/>
        <v>56</v>
      </c>
      <c r="U12" s="17"/>
      <c r="V12" s="15" t="b">
        <f t="shared" si="3"/>
        <v>0</v>
      </c>
      <c r="W12" s="16"/>
      <c r="X12" s="18">
        <f t="shared" si="8"/>
        <v>99</v>
      </c>
      <c r="Y12" s="17">
        <v>6</v>
      </c>
      <c r="Z12" s="17">
        <f t="shared" si="5"/>
        <v>20</v>
      </c>
      <c r="AA12" s="20"/>
    </row>
    <row r="13" spans="2:38" ht="18.75" customHeight="1" thickBot="1">
      <c r="B13" s="6">
        <v>6</v>
      </c>
      <c r="C13" s="28" t="s">
        <v>43</v>
      </c>
      <c r="D13" s="27">
        <v>36003</v>
      </c>
      <c r="E13" s="21"/>
      <c r="F13" s="22" t="s">
        <v>31</v>
      </c>
      <c r="G13" s="29">
        <v>57.35</v>
      </c>
      <c r="H13" s="29">
        <v>58</v>
      </c>
      <c r="I13" s="5"/>
      <c r="J13" s="12">
        <v>48</v>
      </c>
      <c r="K13" s="13">
        <v>52</v>
      </c>
      <c r="L13" s="13">
        <v>-55</v>
      </c>
      <c r="M13" s="14">
        <f t="shared" si="6"/>
        <v>52</v>
      </c>
      <c r="N13" s="17"/>
      <c r="O13" s="15" t="b">
        <f t="shared" si="1"/>
        <v>0</v>
      </c>
      <c r="P13" s="16"/>
      <c r="Q13" s="12">
        <v>63</v>
      </c>
      <c r="R13" s="13">
        <v>-67</v>
      </c>
      <c r="S13" s="13">
        <v>67</v>
      </c>
      <c r="T13" s="14">
        <f t="shared" si="7"/>
        <v>67</v>
      </c>
      <c r="U13" s="17"/>
      <c r="V13" s="15" t="b">
        <f t="shared" si="3"/>
        <v>0</v>
      </c>
      <c r="W13" s="16"/>
      <c r="X13" s="18">
        <f t="shared" si="8"/>
        <v>119</v>
      </c>
      <c r="Y13" s="17">
        <v>3</v>
      </c>
      <c r="Z13" s="17">
        <f t="shared" si="5"/>
        <v>23</v>
      </c>
      <c r="AA13" s="20"/>
    </row>
    <row r="14" spans="2:38" ht="18.75" customHeight="1" thickBot="1">
      <c r="B14" s="6">
        <v>7</v>
      </c>
      <c r="C14" s="28" t="s">
        <v>32</v>
      </c>
      <c r="D14" s="27">
        <v>36609</v>
      </c>
      <c r="E14" s="21"/>
      <c r="F14" s="22" t="s">
        <v>33</v>
      </c>
      <c r="G14" s="29" t="s">
        <v>34</v>
      </c>
      <c r="H14" s="29">
        <v>58</v>
      </c>
      <c r="I14" s="5"/>
      <c r="J14" s="12">
        <v>36</v>
      </c>
      <c r="K14" s="13">
        <v>-39</v>
      </c>
      <c r="L14" s="13">
        <v>39</v>
      </c>
      <c r="M14" s="14">
        <f t="shared" si="6"/>
        <v>39</v>
      </c>
      <c r="N14" s="17"/>
      <c r="O14" s="15" t="b">
        <f t="shared" si="1"/>
        <v>0</v>
      </c>
      <c r="P14" s="16"/>
      <c r="Q14" s="12">
        <v>54</v>
      </c>
      <c r="R14" s="13">
        <v>57</v>
      </c>
      <c r="S14" s="13">
        <v>-61</v>
      </c>
      <c r="T14" s="14">
        <f t="shared" si="7"/>
        <v>57</v>
      </c>
      <c r="U14" s="17"/>
      <c r="V14" s="15" t="b">
        <f t="shared" si="3"/>
        <v>0</v>
      </c>
      <c r="W14" s="16"/>
      <c r="X14" s="18">
        <f t="shared" si="8"/>
        <v>96</v>
      </c>
      <c r="Y14" s="17">
        <v>7</v>
      </c>
      <c r="Z14" s="17">
        <f t="shared" si="5"/>
        <v>19</v>
      </c>
      <c r="AA14" s="20"/>
    </row>
    <row r="15" spans="2:38" ht="18.75" customHeight="1" thickBot="1">
      <c r="B15" s="3">
        <v>8</v>
      </c>
      <c r="C15" s="28" t="s">
        <v>35</v>
      </c>
      <c r="D15" s="27">
        <v>37027</v>
      </c>
      <c r="E15" s="21"/>
      <c r="F15" s="22" t="s">
        <v>31</v>
      </c>
      <c r="G15" s="29">
        <v>56.25</v>
      </c>
      <c r="H15" s="29">
        <v>58</v>
      </c>
      <c r="I15" s="5"/>
      <c r="J15" s="12">
        <v>50</v>
      </c>
      <c r="K15" s="13">
        <v>-53</v>
      </c>
      <c r="L15" s="13">
        <v>-53</v>
      </c>
      <c r="M15" s="14">
        <f t="shared" si="6"/>
        <v>50</v>
      </c>
      <c r="N15" s="17"/>
      <c r="O15" s="15" t="b">
        <f t="shared" si="1"/>
        <v>0</v>
      </c>
      <c r="P15" s="16"/>
      <c r="Q15" s="12">
        <v>67</v>
      </c>
      <c r="R15" s="13">
        <v>70</v>
      </c>
      <c r="S15" s="13">
        <v>74</v>
      </c>
      <c r="T15" s="14">
        <f t="shared" si="7"/>
        <v>74</v>
      </c>
      <c r="U15" s="17"/>
      <c r="V15" s="15" t="b">
        <f t="shared" si="3"/>
        <v>0</v>
      </c>
      <c r="W15" s="16"/>
      <c r="X15" s="18">
        <f t="shared" si="8"/>
        <v>124</v>
      </c>
      <c r="Y15" s="17">
        <v>2</v>
      </c>
      <c r="Z15" s="17">
        <f t="shared" si="5"/>
        <v>25</v>
      </c>
      <c r="AA15" s="20"/>
    </row>
    <row r="16" spans="2:38" ht="9" customHeight="1" thickBot="1">
      <c r="B16" s="30"/>
      <c r="C16" s="28"/>
      <c r="D16" s="27"/>
      <c r="E16" s="21"/>
      <c r="F16" s="22"/>
      <c r="G16" s="29"/>
      <c r="H16" s="29"/>
      <c r="I16" s="5"/>
      <c r="J16" s="12"/>
      <c r="K16" s="13"/>
      <c r="L16" s="13"/>
      <c r="M16" s="14"/>
      <c r="N16" s="17"/>
      <c r="O16" s="15"/>
      <c r="P16" s="16"/>
      <c r="Q16" s="12"/>
      <c r="R16" s="13"/>
      <c r="S16" s="13"/>
      <c r="T16" s="14"/>
      <c r="U16" s="17"/>
      <c r="V16" s="15"/>
      <c r="W16" s="16"/>
      <c r="X16" s="18"/>
      <c r="Y16" s="17"/>
      <c r="Z16" s="17"/>
      <c r="AA16" s="20"/>
    </row>
    <row r="17" spans="2:27" ht="18.75" customHeight="1" thickBot="1">
      <c r="B17" s="6">
        <v>9</v>
      </c>
      <c r="C17" s="28" t="s">
        <v>44</v>
      </c>
      <c r="D17" s="27">
        <v>36172</v>
      </c>
      <c r="E17" s="21"/>
      <c r="F17" s="22" t="s">
        <v>36</v>
      </c>
      <c r="G17" s="29">
        <v>62.25</v>
      </c>
      <c r="H17" s="29">
        <v>63</v>
      </c>
      <c r="I17" s="5"/>
      <c r="J17" s="12">
        <v>44</v>
      </c>
      <c r="K17" s="13">
        <v>49</v>
      </c>
      <c r="L17" s="13">
        <v>-53</v>
      </c>
      <c r="M17" s="14">
        <f t="shared" si="6"/>
        <v>49</v>
      </c>
      <c r="N17" s="17"/>
      <c r="O17" s="15" t="b">
        <f t="shared" si="1"/>
        <v>0</v>
      </c>
      <c r="P17" s="16"/>
      <c r="Q17" s="12">
        <v>60</v>
      </c>
      <c r="R17" s="13">
        <v>-65</v>
      </c>
      <c r="S17" s="13">
        <v>65</v>
      </c>
      <c r="T17" s="14">
        <f t="shared" si="7"/>
        <v>65</v>
      </c>
      <c r="U17" s="17"/>
      <c r="V17" s="15" t="b">
        <f t="shared" si="3"/>
        <v>0</v>
      </c>
      <c r="W17" s="16"/>
      <c r="X17" s="18">
        <f t="shared" si="8"/>
        <v>114</v>
      </c>
      <c r="Y17" s="17">
        <v>2</v>
      </c>
      <c r="Z17" s="17">
        <f t="shared" si="5"/>
        <v>25</v>
      </c>
      <c r="AA17" s="20"/>
    </row>
    <row r="18" spans="2:27" ht="18.75" customHeight="1" thickBot="1">
      <c r="B18" s="6">
        <v>10</v>
      </c>
      <c r="C18" s="28" t="s">
        <v>45</v>
      </c>
      <c r="D18" s="27">
        <v>40458</v>
      </c>
      <c r="E18" s="21"/>
      <c r="F18" s="22" t="s">
        <v>37</v>
      </c>
      <c r="G18" s="29">
        <v>62.35</v>
      </c>
      <c r="H18" s="29">
        <v>63</v>
      </c>
      <c r="I18" s="5"/>
      <c r="J18" s="12">
        <v>48</v>
      </c>
      <c r="K18" s="13">
        <v>51</v>
      </c>
      <c r="L18" s="13">
        <v>-54</v>
      </c>
      <c r="M18" s="14">
        <f t="shared" si="6"/>
        <v>51</v>
      </c>
      <c r="N18" s="17"/>
      <c r="O18" s="15" t="b">
        <f t="shared" si="1"/>
        <v>0</v>
      </c>
      <c r="P18" s="16"/>
      <c r="Q18" s="12">
        <v>60</v>
      </c>
      <c r="R18" s="13">
        <v>-63</v>
      </c>
      <c r="S18" s="13">
        <v>-63</v>
      </c>
      <c r="T18" s="14">
        <f t="shared" si="7"/>
        <v>60</v>
      </c>
      <c r="U18" s="17"/>
      <c r="V18" s="15" t="b">
        <f t="shared" si="3"/>
        <v>0</v>
      </c>
      <c r="W18" s="16"/>
      <c r="X18" s="18">
        <f t="shared" si="8"/>
        <v>111</v>
      </c>
      <c r="Y18" s="17">
        <v>3</v>
      </c>
      <c r="Z18" s="17">
        <f t="shared" si="5"/>
        <v>23</v>
      </c>
      <c r="AA18" s="20"/>
    </row>
    <row r="19" spans="2:27" ht="18.75" customHeight="1" thickBot="1">
      <c r="B19" s="6">
        <v>11</v>
      </c>
      <c r="C19" s="28" t="s">
        <v>46</v>
      </c>
      <c r="D19" s="27">
        <v>34710</v>
      </c>
      <c r="E19" s="21"/>
      <c r="F19" s="22" t="s">
        <v>38</v>
      </c>
      <c r="G19" s="29">
        <v>61.6</v>
      </c>
      <c r="H19" s="29">
        <v>63</v>
      </c>
      <c r="I19" s="5"/>
      <c r="J19" s="12">
        <v>50</v>
      </c>
      <c r="K19" s="13">
        <v>-53</v>
      </c>
      <c r="L19" s="13">
        <v>-53</v>
      </c>
      <c r="M19" s="14">
        <f t="shared" si="6"/>
        <v>50</v>
      </c>
      <c r="N19" s="17"/>
      <c r="O19" s="15" t="b">
        <f t="shared" si="1"/>
        <v>0</v>
      </c>
      <c r="P19" s="16"/>
      <c r="Q19" s="12">
        <v>60</v>
      </c>
      <c r="R19" s="13">
        <v>-64</v>
      </c>
      <c r="S19" s="13">
        <v>64</v>
      </c>
      <c r="T19" s="14">
        <f t="shared" si="7"/>
        <v>64</v>
      </c>
      <c r="U19" s="17"/>
      <c r="V19" s="15" t="b">
        <f t="shared" si="3"/>
        <v>0</v>
      </c>
      <c r="W19" s="16"/>
      <c r="X19" s="18">
        <f t="shared" si="8"/>
        <v>114</v>
      </c>
      <c r="Y19" s="17">
        <v>1</v>
      </c>
      <c r="Z19" s="17">
        <f t="shared" si="5"/>
        <v>28</v>
      </c>
      <c r="AA19" s="20"/>
    </row>
    <row r="20" spans="2:27" ht="18.75" customHeight="1" thickBot="1">
      <c r="B20" s="6">
        <v>12</v>
      </c>
      <c r="C20" s="28" t="s">
        <v>48</v>
      </c>
      <c r="D20" s="27" t="s">
        <v>39</v>
      </c>
      <c r="E20" s="21"/>
      <c r="F20" s="22" t="s">
        <v>38</v>
      </c>
      <c r="G20" s="29">
        <v>61.35</v>
      </c>
      <c r="H20" s="29">
        <v>63</v>
      </c>
      <c r="I20" s="5"/>
      <c r="J20" s="12">
        <v>27</v>
      </c>
      <c r="K20" s="13">
        <v>-30</v>
      </c>
      <c r="L20" s="13">
        <v>30</v>
      </c>
      <c r="M20" s="14">
        <f t="shared" si="6"/>
        <v>30</v>
      </c>
      <c r="N20" s="17"/>
      <c r="O20" s="15" t="b">
        <f t="shared" si="1"/>
        <v>0</v>
      </c>
      <c r="P20" s="16"/>
      <c r="Q20" s="12">
        <v>34</v>
      </c>
      <c r="R20" s="13">
        <v>-38</v>
      </c>
      <c r="S20" s="13">
        <v>-38</v>
      </c>
      <c r="T20" s="14">
        <f t="shared" si="7"/>
        <v>34</v>
      </c>
      <c r="U20" s="17"/>
      <c r="V20" s="15" t="b">
        <f t="shared" si="3"/>
        <v>0</v>
      </c>
      <c r="W20" s="16"/>
      <c r="X20" s="18">
        <f t="shared" si="8"/>
        <v>64</v>
      </c>
      <c r="Y20" s="17">
        <v>4</v>
      </c>
      <c r="Z20" s="17">
        <f t="shared" si="5"/>
        <v>22</v>
      </c>
      <c r="AA20" s="20"/>
    </row>
    <row r="21" spans="2:27" ht="18.75" customHeight="1" thickBot="1">
      <c r="B21" s="6">
        <v>13</v>
      </c>
      <c r="C21" s="28"/>
      <c r="D21" s="27"/>
      <c r="E21" s="21"/>
      <c r="F21" s="22"/>
      <c r="G21" s="29"/>
      <c r="H21" s="29"/>
      <c r="I21" s="5"/>
      <c r="J21" s="12"/>
      <c r="K21" s="13"/>
      <c r="L21" s="13"/>
      <c r="M21" s="14">
        <f t="shared" si="6"/>
        <v>0</v>
      </c>
      <c r="N21" s="17"/>
      <c r="O21" s="15" t="b">
        <f t="shared" si="1"/>
        <v>0</v>
      </c>
      <c r="P21" s="16"/>
      <c r="Q21" s="12"/>
      <c r="R21" s="13"/>
      <c r="S21" s="13"/>
      <c r="T21" s="14">
        <f t="shared" si="7"/>
        <v>0</v>
      </c>
      <c r="U21" s="17"/>
      <c r="V21" s="15" t="b">
        <f t="shared" si="3"/>
        <v>0</v>
      </c>
      <c r="W21" s="16"/>
      <c r="X21" s="18">
        <f t="shared" si="8"/>
        <v>0</v>
      </c>
      <c r="Y21" s="17"/>
      <c r="Z21" s="17" t="b">
        <f t="shared" si="5"/>
        <v>0</v>
      </c>
      <c r="AA21" s="20"/>
    </row>
    <row r="22" spans="2:27" ht="18.75" customHeight="1" thickBot="1">
      <c r="B22" s="6">
        <v>14</v>
      </c>
      <c r="C22" s="25"/>
      <c r="D22" s="27"/>
      <c r="E22" s="21"/>
      <c r="F22" s="22"/>
      <c r="G22" s="4"/>
      <c r="H22" s="4"/>
      <c r="I22" s="5"/>
      <c r="J22" s="12"/>
      <c r="K22" s="13"/>
      <c r="L22" s="13"/>
      <c r="M22" s="14">
        <f t="shared" si="6"/>
        <v>0</v>
      </c>
      <c r="N22" s="17"/>
      <c r="O22" s="15" t="b">
        <f t="shared" si="1"/>
        <v>0</v>
      </c>
      <c r="P22" s="16"/>
      <c r="Q22" s="12"/>
      <c r="R22" s="13"/>
      <c r="S22" s="13"/>
      <c r="T22" s="14">
        <f t="shared" si="7"/>
        <v>0</v>
      </c>
      <c r="U22" s="17"/>
      <c r="V22" s="15" t="b">
        <f t="shared" si="3"/>
        <v>0</v>
      </c>
      <c r="W22" s="16"/>
      <c r="X22" s="18">
        <f t="shared" si="8"/>
        <v>0</v>
      </c>
      <c r="Y22" s="17"/>
      <c r="Z22" s="17" t="b">
        <f t="shared" si="5"/>
        <v>0</v>
      </c>
      <c r="AA22" s="20"/>
    </row>
    <row r="23" spans="2:27" ht="18.75" customHeight="1" thickBot="1">
      <c r="B23" s="3">
        <v>15</v>
      </c>
      <c r="C23" s="25"/>
      <c r="D23" s="27"/>
      <c r="E23" s="21"/>
      <c r="F23" s="22"/>
      <c r="G23" s="4"/>
      <c r="H23" s="4"/>
      <c r="I23" s="5"/>
      <c r="J23" s="12"/>
      <c r="K23" s="13"/>
      <c r="L23" s="13"/>
      <c r="M23" s="14">
        <f t="shared" si="6"/>
        <v>0</v>
      </c>
      <c r="N23" s="17"/>
      <c r="O23" s="15" t="b">
        <f t="shared" si="1"/>
        <v>0</v>
      </c>
      <c r="P23" s="16"/>
      <c r="Q23" s="12"/>
      <c r="R23" s="13"/>
      <c r="S23" s="13"/>
      <c r="T23" s="14">
        <f t="shared" si="7"/>
        <v>0</v>
      </c>
      <c r="U23" s="17"/>
      <c r="V23" s="15" t="b">
        <f t="shared" si="3"/>
        <v>0</v>
      </c>
      <c r="W23" s="16"/>
      <c r="X23" s="18">
        <f t="shared" si="8"/>
        <v>0</v>
      </c>
      <c r="Y23" s="17"/>
      <c r="Z23" s="17" t="b">
        <f t="shared" si="5"/>
        <v>0</v>
      </c>
      <c r="AA23" s="20"/>
    </row>
    <row r="24" spans="2:27" ht="18.75" customHeight="1" thickBot="1">
      <c r="B24" s="6">
        <v>16</v>
      </c>
      <c r="C24" s="25"/>
      <c r="D24" s="27"/>
      <c r="E24" s="21"/>
      <c r="F24" s="22"/>
      <c r="G24" s="4"/>
      <c r="H24" s="4"/>
      <c r="I24" s="5"/>
      <c r="J24" s="12"/>
      <c r="K24" s="13"/>
      <c r="L24" s="13"/>
      <c r="M24" s="14">
        <f t="shared" si="6"/>
        <v>0</v>
      </c>
      <c r="N24" s="17"/>
      <c r="O24" s="15" t="b">
        <f t="shared" si="1"/>
        <v>0</v>
      </c>
      <c r="P24" s="16"/>
      <c r="Q24" s="12"/>
      <c r="R24" s="13"/>
      <c r="S24" s="13"/>
      <c r="T24" s="14">
        <f t="shared" si="7"/>
        <v>0</v>
      </c>
      <c r="U24" s="17"/>
      <c r="V24" s="15" t="b">
        <f t="shared" si="3"/>
        <v>0</v>
      </c>
      <c r="W24" s="16"/>
      <c r="X24" s="18">
        <f t="shared" si="8"/>
        <v>0</v>
      </c>
      <c r="Y24" s="17"/>
      <c r="Z24" s="17" t="b">
        <f t="shared" si="5"/>
        <v>0</v>
      </c>
      <c r="AA24" s="20"/>
    </row>
    <row r="25" spans="2:27" ht="18.75" customHeight="1">
      <c r="B25" s="6">
        <v>17</v>
      </c>
      <c r="C25" s="25"/>
      <c r="D25" s="27"/>
      <c r="E25" s="21"/>
      <c r="F25" s="22"/>
      <c r="G25" s="4"/>
      <c r="H25" s="4"/>
      <c r="I25" s="5"/>
      <c r="J25" s="12"/>
      <c r="K25" s="13"/>
      <c r="L25" s="13"/>
      <c r="M25" s="14">
        <f t="shared" si="6"/>
        <v>0</v>
      </c>
      <c r="N25" s="17"/>
      <c r="O25" s="15" t="b">
        <f t="shared" si="1"/>
        <v>0</v>
      </c>
      <c r="P25" s="16"/>
      <c r="Q25" s="12"/>
      <c r="R25" s="13"/>
      <c r="S25" s="13"/>
      <c r="T25" s="14">
        <f t="shared" si="7"/>
        <v>0</v>
      </c>
      <c r="U25" s="17"/>
      <c r="V25" s="15" t="b">
        <f t="shared" si="3"/>
        <v>0</v>
      </c>
      <c r="W25" s="16"/>
      <c r="X25" s="18">
        <f t="shared" si="8"/>
        <v>0</v>
      </c>
      <c r="Y25" s="17"/>
      <c r="Z25" s="17" t="b">
        <f t="shared" si="5"/>
        <v>0</v>
      </c>
      <c r="AA25" s="20"/>
    </row>
    <row r="26" spans="2:27" ht="18.75" customHeight="1" thickBot="1"/>
    <row r="27" spans="2:27" ht="18.75" customHeight="1">
      <c r="B27" s="92">
        <v>1</v>
      </c>
      <c r="C27" s="95" t="s">
        <v>10</v>
      </c>
      <c r="D27" s="96"/>
      <c r="E27" s="7"/>
    </row>
    <row r="28" spans="2:27" ht="18.75" customHeight="1">
      <c r="B28" s="93"/>
      <c r="C28" s="97" t="s">
        <v>110</v>
      </c>
      <c r="D28" s="98"/>
      <c r="E28" s="8"/>
    </row>
    <row r="29" spans="2:27" ht="18.75" customHeight="1">
      <c r="B29" s="94"/>
      <c r="C29" s="99"/>
      <c r="D29" s="100"/>
      <c r="E29" s="8"/>
    </row>
    <row r="30" spans="2:27" ht="18.75" customHeight="1">
      <c r="B30" s="92">
        <v>2</v>
      </c>
      <c r="C30" s="95" t="s">
        <v>11</v>
      </c>
      <c r="D30" s="96"/>
      <c r="E30" s="7"/>
    </row>
    <row r="31" spans="2:27" ht="18.75" customHeight="1">
      <c r="B31" s="93"/>
      <c r="C31" s="97" t="s">
        <v>111</v>
      </c>
      <c r="D31" s="98"/>
      <c r="E31" s="8"/>
    </row>
    <row r="32" spans="2:27" ht="18.75" customHeight="1">
      <c r="B32" s="94"/>
      <c r="C32" s="99"/>
      <c r="D32" s="100"/>
      <c r="E32" s="8"/>
    </row>
    <row r="33" spans="1:26" ht="18.75" customHeight="1">
      <c r="B33" s="92">
        <v>3</v>
      </c>
      <c r="C33" s="95" t="s">
        <v>12</v>
      </c>
      <c r="D33" s="96"/>
      <c r="E33" s="7"/>
    </row>
    <row r="34" spans="1:26" ht="18.75" customHeight="1">
      <c r="B34" s="93"/>
      <c r="C34" s="97" t="s">
        <v>112</v>
      </c>
      <c r="D34" s="98"/>
      <c r="E34" s="8"/>
    </row>
    <row r="35" spans="1:26" ht="18.75" customHeight="1" thickBot="1">
      <c r="B35" s="94"/>
      <c r="C35" s="99"/>
      <c r="D35" s="100"/>
      <c r="E35" s="8"/>
    </row>
    <row r="36" spans="1:26" ht="18.75" customHeight="1">
      <c r="B36" s="92">
        <v>4</v>
      </c>
      <c r="C36" s="95" t="s">
        <v>13</v>
      </c>
      <c r="D36" s="96"/>
      <c r="E36" s="7"/>
    </row>
    <row r="37" spans="1:26" ht="18.75" customHeight="1">
      <c r="B37" s="93"/>
      <c r="C37" s="97" t="s">
        <v>113</v>
      </c>
      <c r="D37" s="98"/>
      <c r="E37" s="8"/>
    </row>
    <row r="38" spans="1:26" ht="18.75" customHeight="1" thickBot="1">
      <c r="B38" s="94"/>
      <c r="C38" s="99"/>
      <c r="D38" s="100"/>
      <c r="E38" s="8"/>
    </row>
    <row r="39" spans="1:26" ht="18.75" customHeight="1">
      <c r="B39" s="92">
        <v>5</v>
      </c>
      <c r="C39" s="95" t="s">
        <v>14</v>
      </c>
      <c r="D39" s="96"/>
      <c r="E39" s="7"/>
    </row>
    <row r="40" spans="1:26" ht="18.75" customHeight="1">
      <c r="B40" s="93"/>
      <c r="C40" s="97" t="s">
        <v>114</v>
      </c>
      <c r="D40" s="98"/>
      <c r="E40" s="8"/>
    </row>
    <row r="41" spans="1:26" ht="18.75" customHeight="1" thickBot="1">
      <c r="B41" s="94"/>
      <c r="C41" s="99"/>
      <c r="D41" s="100"/>
      <c r="E41" s="8"/>
    </row>
    <row r="42" spans="1:26" ht="18.75" customHeight="1">
      <c r="B42" s="92">
        <v>6</v>
      </c>
      <c r="C42" s="95" t="s">
        <v>16</v>
      </c>
      <c r="D42" s="96"/>
    </row>
    <row r="43" spans="1:26" ht="18.75" customHeight="1">
      <c r="B43" s="93"/>
      <c r="C43" s="97" t="s">
        <v>15</v>
      </c>
      <c r="D43" s="98"/>
    </row>
    <row r="44" spans="1:26" ht="18.75" customHeight="1" thickBot="1">
      <c r="B44" s="94"/>
      <c r="C44" s="99"/>
      <c r="D44" s="100"/>
    </row>
    <row r="45" spans="1:26" ht="18.75" customHeight="1"/>
    <row r="46" spans="1:26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>
      <c r="A105" s="26"/>
    </row>
    <row r="106" spans="1:26">
      <c r="A106" s="26"/>
    </row>
    <row r="107" spans="1:26">
      <c r="A107" s="26"/>
    </row>
  </sheetData>
  <sortState xmlns:xlrd2="http://schemas.microsoft.com/office/spreadsheetml/2017/richdata2" ref="C9:AA25">
    <sortCondition ref="H9:H25"/>
  </sortState>
  <mergeCells count="39">
    <mergeCell ref="Y7:Y8"/>
    <mergeCell ref="O7:O8"/>
    <mergeCell ref="T7:T8"/>
    <mergeCell ref="U7:U8"/>
    <mergeCell ref="V7:V8"/>
    <mergeCell ref="X7:X8"/>
    <mergeCell ref="B39:B41"/>
    <mergeCell ref="C7:C8"/>
    <mergeCell ref="D7:D8"/>
    <mergeCell ref="C27:D27"/>
    <mergeCell ref="C30:D30"/>
    <mergeCell ref="C40:D41"/>
    <mergeCell ref="C34:D35"/>
    <mergeCell ref="C37:D38"/>
    <mergeCell ref="C33:D33"/>
    <mergeCell ref="C36:D36"/>
    <mergeCell ref="C39:D39"/>
    <mergeCell ref="G7:G8"/>
    <mergeCell ref="M7:M8"/>
    <mergeCell ref="N7:N8"/>
    <mergeCell ref="B33:B35"/>
    <mergeCell ref="B36:B38"/>
    <mergeCell ref="H7:H8"/>
    <mergeCell ref="B42:B44"/>
    <mergeCell ref="C42:D42"/>
    <mergeCell ref="C43:D44"/>
    <mergeCell ref="B2:AA4"/>
    <mergeCell ref="C31:D32"/>
    <mergeCell ref="C28:D29"/>
    <mergeCell ref="Z7:Z8"/>
    <mergeCell ref="AA7:AA8"/>
    <mergeCell ref="B7:B8"/>
    <mergeCell ref="B27:B29"/>
    <mergeCell ref="B30:B32"/>
    <mergeCell ref="B5:AA5"/>
    <mergeCell ref="J7:L7"/>
    <mergeCell ref="Q7:S7"/>
    <mergeCell ref="E7:E8"/>
    <mergeCell ref="F7:F8"/>
  </mergeCells>
  <pageMargins left="0.25" right="0.25" top="0.75" bottom="0.75" header="0.3" footer="0.3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6E575-E960-4763-BAFD-CE9C296A61D9}">
  <dimension ref="A1:AL111"/>
  <sheetViews>
    <sheetView topLeftCell="A40" zoomScale="120" zoomScaleNormal="120" workbookViewId="0">
      <selection activeCell="C48" sqref="C48"/>
    </sheetView>
  </sheetViews>
  <sheetFormatPr baseColWidth="10" defaultColWidth="11.42578125" defaultRowHeight="16.5"/>
  <cols>
    <col min="1" max="1" width="3.85546875" style="24" customWidth="1"/>
    <col min="2" max="2" width="3.42578125" style="24" customWidth="1"/>
    <col min="3" max="3" width="27.42578125" style="24" customWidth="1"/>
    <col min="4" max="4" width="11.5703125" style="24" customWidth="1"/>
    <col min="5" max="5" width="8" style="24" customWidth="1"/>
    <col min="6" max="6" width="10.28515625" style="24" customWidth="1"/>
    <col min="7" max="7" width="8.7109375" style="24" bestFit="1" customWidth="1"/>
    <col min="8" max="8" width="8" style="24" bestFit="1" customWidth="1"/>
    <col min="9" max="9" width="1.42578125" style="24" customWidth="1"/>
    <col min="10" max="10" width="4.7109375" style="24" customWidth="1"/>
    <col min="11" max="14" width="4.140625" style="24" customWidth="1"/>
    <col min="15" max="15" width="4.28515625" style="24" customWidth="1"/>
    <col min="16" max="16" width="1.42578125" style="24" customWidth="1"/>
    <col min="17" max="17" width="4.140625" style="24" customWidth="1"/>
    <col min="18" max="21" width="4" style="24" customWidth="1"/>
    <col min="22" max="22" width="4.28515625" style="24" customWidth="1"/>
    <col min="23" max="23" width="1.42578125" style="24" customWidth="1"/>
    <col min="24" max="24" width="4.28515625" style="24" customWidth="1"/>
    <col min="25" max="25" width="5" style="24" customWidth="1"/>
    <col min="26" max="26" width="4.28515625" style="24" customWidth="1"/>
    <col min="27" max="27" width="3.28515625" style="24" customWidth="1"/>
    <col min="28" max="28" width="7.5703125" style="24" customWidth="1"/>
    <col min="29" max="16384" width="11.42578125" style="24"/>
  </cols>
  <sheetData>
    <row r="1" spans="2:38" ht="17.25" thickBot="1"/>
    <row r="2" spans="2:38" ht="16.5" customHeight="1">
      <c r="B2" s="101" t="s">
        <v>21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3"/>
      <c r="AB2" s="23"/>
    </row>
    <row r="3" spans="2:38" ht="42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6"/>
      <c r="AB3" s="23"/>
    </row>
    <row r="4" spans="2:38" ht="17.25" thickBot="1">
      <c r="B4" s="104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/>
      <c r="AB4" s="23"/>
    </row>
    <row r="5" spans="2:38" ht="17.25" customHeight="1" thickBot="1">
      <c r="B5" s="113" t="s">
        <v>23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5"/>
      <c r="AB5" s="23"/>
    </row>
    <row r="6" spans="2:38" ht="6.75" customHeight="1" thickBo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3"/>
    </row>
    <row r="7" spans="2:38" s="40" customFormat="1" ht="27" customHeight="1">
      <c r="B7" s="126" t="s">
        <v>0</v>
      </c>
      <c r="C7" s="128" t="s">
        <v>1</v>
      </c>
      <c r="D7" s="130" t="s">
        <v>20</v>
      </c>
      <c r="E7" s="132" t="s">
        <v>18</v>
      </c>
      <c r="F7" s="130" t="s">
        <v>17</v>
      </c>
      <c r="G7" s="134" t="s">
        <v>2</v>
      </c>
      <c r="H7" s="134" t="s">
        <v>19</v>
      </c>
      <c r="I7" s="2"/>
      <c r="J7" s="116" t="s">
        <v>3</v>
      </c>
      <c r="K7" s="117"/>
      <c r="L7" s="117"/>
      <c r="M7" s="107" t="s">
        <v>4</v>
      </c>
      <c r="N7" s="107" t="s">
        <v>5</v>
      </c>
      <c r="O7" s="109" t="s">
        <v>6</v>
      </c>
      <c r="P7" s="9"/>
      <c r="Q7" s="116" t="s">
        <v>7</v>
      </c>
      <c r="R7" s="117"/>
      <c r="S7" s="117"/>
      <c r="T7" s="107" t="s">
        <v>4</v>
      </c>
      <c r="U7" s="107" t="s">
        <v>5</v>
      </c>
      <c r="V7" s="109" t="s">
        <v>6</v>
      </c>
      <c r="W7" s="9"/>
      <c r="X7" s="124" t="s">
        <v>8</v>
      </c>
      <c r="Y7" s="107" t="s">
        <v>5</v>
      </c>
      <c r="Z7" s="107" t="s">
        <v>6</v>
      </c>
      <c r="AA7" s="109" t="s">
        <v>9</v>
      </c>
    </row>
    <row r="8" spans="2:38" s="40" customFormat="1" ht="12" customHeight="1" thickBot="1">
      <c r="B8" s="127"/>
      <c r="C8" s="129"/>
      <c r="D8" s="131"/>
      <c r="E8" s="133"/>
      <c r="F8" s="131"/>
      <c r="G8" s="135"/>
      <c r="H8" s="135"/>
      <c r="I8" s="2"/>
      <c r="J8" s="10">
        <v>1</v>
      </c>
      <c r="K8" s="11">
        <v>2</v>
      </c>
      <c r="L8" s="11">
        <v>3</v>
      </c>
      <c r="M8" s="108"/>
      <c r="N8" s="108"/>
      <c r="O8" s="110"/>
      <c r="P8" s="9"/>
      <c r="Q8" s="10">
        <v>1</v>
      </c>
      <c r="R8" s="11">
        <v>2</v>
      </c>
      <c r="S8" s="11">
        <v>3</v>
      </c>
      <c r="T8" s="108"/>
      <c r="U8" s="108"/>
      <c r="V8" s="110"/>
      <c r="W8" s="9"/>
      <c r="X8" s="125"/>
      <c r="Y8" s="108"/>
      <c r="Z8" s="108"/>
      <c r="AA8" s="110"/>
      <c r="AE8" s="41"/>
      <c r="AF8" s="41"/>
      <c r="AG8" s="41"/>
      <c r="AH8" s="41"/>
      <c r="AI8" s="41"/>
      <c r="AJ8" s="41"/>
      <c r="AK8" s="41"/>
      <c r="AL8" s="41"/>
    </row>
    <row r="9" spans="2:38" s="40" customFormat="1" ht="18.75" thickBot="1">
      <c r="B9" s="3">
        <v>1</v>
      </c>
      <c r="C9" s="28" t="s">
        <v>50</v>
      </c>
      <c r="D9" s="44">
        <v>38216</v>
      </c>
      <c r="E9" s="21"/>
      <c r="F9" s="42" t="s">
        <v>30</v>
      </c>
      <c r="G9" s="43">
        <v>57.75</v>
      </c>
      <c r="H9" s="43">
        <v>60</v>
      </c>
      <c r="I9" s="31"/>
      <c r="J9" s="32">
        <v>62</v>
      </c>
      <c r="K9" s="33">
        <v>-66</v>
      </c>
      <c r="L9" s="33">
        <v>66</v>
      </c>
      <c r="M9" s="34">
        <f t="shared" ref="M9:M28" si="0">MAX(J9:L9)</f>
        <v>66</v>
      </c>
      <c r="N9" s="35"/>
      <c r="O9" s="36" t="b">
        <f t="shared" ref="O9:O28" si="1">IF(AND(N9=1),28,IF(AND(N9=2),25,IF(AND(N9=3),23,IF(AND(N9=4),22,IF(AND(N9=5),21,IF(AND(N9=6),20,IF(AND(N9=7),19,IF(AND(N9=8),18,IF(AND(N9=9),17,IF(AND(N9=10),16,IF(AND(N9=11),15,IF(AND(N9=12),14,IF(AND(N9=13),13,IF(AND(N9=14),12,IF(AND(N9=15),11,IF(AND(N9=16),10,IF(AND(N9=17),9,IF(AND(N9=18),8,IF(AND(N9=19),7,IF(AND(N9=20),6,IF(AND(N9=21),5,IF(AND(N9=22),4,IF(AND(N9=23),3,IF(AND(N9=24),2,IF(AND(N9=25),1)))))))))))))))))))))))))</f>
        <v>0</v>
      </c>
      <c r="P9" s="37"/>
      <c r="Q9" s="32">
        <v>83</v>
      </c>
      <c r="R9" s="33">
        <v>88</v>
      </c>
      <c r="S9" s="33">
        <v>92</v>
      </c>
      <c r="T9" s="34">
        <f t="shared" ref="T9:T28" si="2">MAX(Q9:S9)</f>
        <v>92</v>
      </c>
      <c r="U9" s="35"/>
      <c r="V9" s="36" t="b">
        <f t="shared" ref="V9:V28" si="3">IF(AND(U9=1),28,IF(AND(U9=2),25,IF(AND(U9=3),23,IF(AND(U9=4),22,IF(AND(U9=5),21,IF(AND(U9=6),20,IF(AND(U9=7),19,IF(AND(U9=8),18,IF(AND(U9=9),17,IF(AND(U9=10),16,IF(AND(U9=11),15,IF(AND(U9=12),14,IF(AND(U9=13),13,IF(AND(U9=14),12,IF(AND(U9=15),11,IF(AND(U9=16),10,IF(AND(U9=17),9,IF(AND(U9=18),8,IF(AND(U9=19),7,IF(AND(U9=20),6,IF(AND(U9=21),5,IF(AND(U9=22),4,IF(AND(U9=23),3,IF(AND(U9=24),2,IF(AND(U9=25),1)))))))))))))))))))))))))</f>
        <v>0</v>
      </c>
      <c r="W9" s="37"/>
      <c r="X9" s="38">
        <f t="shared" ref="X9:X28" si="4">(M9+T9)</f>
        <v>158</v>
      </c>
      <c r="Y9" s="35">
        <v>1</v>
      </c>
      <c r="Z9" s="35">
        <f t="shared" ref="Z9:Z28" si="5">IF(AND(Y9=1),28,IF(AND(Y9=2),25,IF(AND(Y9=3),23,IF(AND(Y9=4),22,IF(AND(Y9=5),21,IF(AND(Y9=6),20,IF(AND(Y9=7),19,IF(AND(Y9=8),18,IF(AND(Y9=9),17,IF(AND(Y9=10),16,IF(AND(Y9=11),15,IF(AND(Y9=12),14,IF(AND(Y9=13),13,IF(AND(Y9=14),12,IF(AND(Y9=15),11,IF(AND(Y9=16),10,IF(AND(Y9=17),9,IF(AND(Y9=18),8,IF(AND(Y9=19),7,IF(AND(Y9=20),6,IF(AND(Y9=21),5,IF(AND(Y9=22),4,IF(AND(Y9=23),3,IF(AND(Y9=24),2,IF(AND(Y9=25),1)))))))))))))))))))))))))</f>
        <v>28</v>
      </c>
      <c r="AA9" s="39"/>
      <c r="AE9" s="41"/>
      <c r="AF9" s="41"/>
      <c r="AG9" s="41"/>
      <c r="AH9" s="41"/>
      <c r="AI9" s="41"/>
      <c r="AJ9" s="41"/>
      <c r="AK9" s="41"/>
      <c r="AL9" s="41"/>
    </row>
    <row r="10" spans="2:38" s="40" customFormat="1" ht="5.25" customHeight="1" thickBot="1">
      <c r="B10" s="30"/>
      <c r="C10" s="28"/>
      <c r="D10" s="44"/>
      <c r="E10" s="21"/>
      <c r="F10" s="42"/>
      <c r="G10" s="43"/>
      <c r="H10" s="43"/>
      <c r="I10" s="31"/>
      <c r="J10" s="32"/>
      <c r="K10" s="33"/>
      <c r="L10" s="33"/>
      <c r="M10" s="34"/>
      <c r="N10" s="35"/>
      <c r="O10" s="36"/>
      <c r="P10" s="37"/>
      <c r="Q10" s="32"/>
      <c r="R10" s="33"/>
      <c r="S10" s="33"/>
      <c r="T10" s="34"/>
      <c r="U10" s="35"/>
      <c r="V10" s="36"/>
      <c r="W10" s="37"/>
      <c r="X10" s="38"/>
      <c r="Y10" s="35"/>
      <c r="Z10" s="35"/>
      <c r="AA10" s="39"/>
      <c r="AE10" s="41"/>
      <c r="AF10" s="41"/>
      <c r="AG10" s="41"/>
      <c r="AH10" s="41"/>
      <c r="AI10" s="41"/>
      <c r="AJ10" s="41"/>
      <c r="AK10" s="41"/>
      <c r="AL10" s="41"/>
    </row>
    <row r="11" spans="2:38" s="40" customFormat="1" ht="18.75" thickBot="1">
      <c r="B11" s="6">
        <v>2</v>
      </c>
      <c r="C11" s="28" t="s">
        <v>51</v>
      </c>
      <c r="D11" s="44">
        <v>37904</v>
      </c>
      <c r="E11" s="21"/>
      <c r="F11" s="42" t="s">
        <v>30</v>
      </c>
      <c r="G11" s="43">
        <v>64.05</v>
      </c>
      <c r="H11" s="43">
        <v>65</v>
      </c>
      <c r="I11" s="31"/>
      <c r="J11" s="32">
        <v>55</v>
      </c>
      <c r="K11" s="33">
        <v>-59</v>
      </c>
      <c r="L11" s="33">
        <v>60</v>
      </c>
      <c r="M11" s="34">
        <f t="shared" si="0"/>
        <v>60</v>
      </c>
      <c r="N11" s="35"/>
      <c r="O11" s="36" t="b">
        <f t="shared" si="1"/>
        <v>0</v>
      </c>
      <c r="P11" s="37"/>
      <c r="Q11" s="32">
        <v>70</v>
      </c>
      <c r="R11" s="33">
        <v>74</v>
      </c>
      <c r="S11" s="33">
        <v>-78</v>
      </c>
      <c r="T11" s="34">
        <f t="shared" si="2"/>
        <v>74</v>
      </c>
      <c r="U11" s="35"/>
      <c r="V11" s="36" t="b">
        <f t="shared" si="3"/>
        <v>0</v>
      </c>
      <c r="W11" s="37"/>
      <c r="X11" s="38">
        <f t="shared" si="4"/>
        <v>134</v>
      </c>
      <c r="Y11" s="35">
        <v>2</v>
      </c>
      <c r="Z11" s="35">
        <f t="shared" si="5"/>
        <v>25</v>
      </c>
      <c r="AA11" s="39"/>
    </row>
    <row r="12" spans="2:38" s="40" customFormat="1" ht="13.5" thickBot="1">
      <c r="B12" s="6">
        <v>3</v>
      </c>
      <c r="C12" s="28" t="s">
        <v>49</v>
      </c>
      <c r="D12" s="44">
        <v>36885</v>
      </c>
      <c r="E12" s="21"/>
      <c r="F12" s="42" t="s">
        <v>31</v>
      </c>
      <c r="G12" s="43">
        <v>64.95</v>
      </c>
      <c r="H12" s="43">
        <v>65</v>
      </c>
      <c r="I12" s="31"/>
      <c r="J12" s="32">
        <v>72</v>
      </c>
      <c r="K12" s="33">
        <v>76</v>
      </c>
      <c r="L12" s="33">
        <v>80</v>
      </c>
      <c r="M12" s="34">
        <f t="shared" si="0"/>
        <v>80</v>
      </c>
      <c r="N12" s="35"/>
      <c r="O12" s="36" t="b">
        <f t="shared" si="1"/>
        <v>0</v>
      </c>
      <c r="P12" s="37"/>
      <c r="Q12" s="32">
        <v>93</v>
      </c>
      <c r="R12" s="33">
        <v>96</v>
      </c>
      <c r="S12" s="33">
        <v>-100</v>
      </c>
      <c r="T12" s="34">
        <f t="shared" si="2"/>
        <v>96</v>
      </c>
      <c r="U12" s="35"/>
      <c r="V12" s="36" t="b">
        <f t="shared" si="3"/>
        <v>0</v>
      </c>
      <c r="W12" s="37"/>
      <c r="X12" s="38">
        <f t="shared" si="4"/>
        <v>176</v>
      </c>
      <c r="Y12" s="35">
        <v>1</v>
      </c>
      <c r="Z12" s="35">
        <f t="shared" si="5"/>
        <v>28</v>
      </c>
      <c r="AA12" s="39"/>
    </row>
    <row r="13" spans="2:38" s="40" customFormat="1" ht="6" customHeight="1" thickBot="1">
      <c r="B13" s="6"/>
      <c r="C13" s="28"/>
      <c r="D13" s="44"/>
      <c r="E13" s="21"/>
      <c r="F13" s="42"/>
      <c r="G13" s="43"/>
      <c r="H13" s="43"/>
      <c r="I13" s="31"/>
      <c r="J13" s="32"/>
      <c r="K13" s="33"/>
      <c r="L13" s="33"/>
      <c r="M13" s="34"/>
      <c r="N13" s="35"/>
      <c r="O13" s="36"/>
      <c r="P13" s="37"/>
      <c r="Q13" s="32"/>
      <c r="R13" s="33"/>
      <c r="S13" s="33"/>
      <c r="T13" s="34"/>
      <c r="U13" s="35"/>
      <c r="V13" s="36"/>
      <c r="W13" s="37"/>
      <c r="X13" s="38"/>
      <c r="Y13" s="35"/>
      <c r="Z13" s="35"/>
      <c r="AA13" s="39"/>
    </row>
    <row r="14" spans="2:38" s="40" customFormat="1" ht="13.5" thickBot="1">
      <c r="B14" s="6">
        <v>4</v>
      </c>
      <c r="C14" s="28" t="s">
        <v>62</v>
      </c>
      <c r="D14" s="44">
        <v>38850</v>
      </c>
      <c r="E14" s="21"/>
      <c r="F14" s="42" t="s">
        <v>28</v>
      </c>
      <c r="G14" s="43">
        <v>65.849999999999994</v>
      </c>
      <c r="H14" s="43">
        <v>71</v>
      </c>
      <c r="I14" s="31"/>
      <c r="J14" s="32">
        <v>60</v>
      </c>
      <c r="K14" s="33">
        <v>63</v>
      </c>
      <c r="L14" s="33">
        <v>65</v>
      </c>
      <c r="M14" s="34">
        <f t="shared" si="0"/>
        <v>65</v>
      </c>
      <c r="N14" s="35"/>
      <c r="O14" s="36" t="b">
        <f t="shared" si="1"/>
        <v>0</v>
      </c>
      <c r="P14" s="37"/>
      <c r="Q14" s="32">
        <v>78</v>
      </c>
      <c r="R14" s="33">
        <v>84</v>
      </c>
      <c r="S14" s="33">
        <v>-88</v>
      </c>
      <c r="T14" s="34">
        <f t="shared" si="2"/>
        <v>84</v>
      </c>
      <c r="U14" s="35"/>
      <c r="V14" s="36" t="b">
        <f t="shared" si="3"/>
        <v>0</v>
      </c>
      <c r="W14" s="37"/>
      <c r="X14" s="38">
        <f t="shared" si="4"/>
        <v>149</v>
      </c>
      <c r="Y14" s="35">
        <v>1</v>
      </c>
      <c r="Z14" s="35">
        <f t="shared" si="5"/>
        <v>28</v>
      </c>
      <c r="AA14" s="39"/>
    </row>
    <row r="15" spans="2:38" s="40" customFormat="1" ht="6.75" customHeight="1" thickBot="1">
      <c r="B15" s="6"/>
      <c r="C15" s="28"/>
      <c r="D15" s="44"/>
      <c r="E15" s="21"/>
      <c r="F15" s="42"/>
      <c r="G15" s="43"/>
      <c r="H15" s="43"/>
      <c r="I15" s="31"/>
      <c r="J15" s="32"/>
      <c r="K15" s="33"/>
      <c r="L15" s="33"/>
      <c r="M15" s="34"/>
      <c r="N15" s="35"/>
      <c r="O15" s="36"/>
      <c r="P15" s="37"/>
      <c r="Q15" s="32"/>
      <c r="R15" s="33"/>
      <c r="S15" s="33"/>
      <c r="T15" s="34"/>
      <c r="U15" s="35"/>
      <c r="V15" s="36"/>
      <c r="W15" s="37"/>
      <c r="X15" s="38"/>
      <c r="Y15" s="35"/>
      <c r="Z15" s="35"/>
      <c r="AA15" s="39"/>
    </row>
    <row r="16" spans="2:38" s="40" customFormat="1" ht="13.5" thickBot="1">
      <c r="B16" s="6">
        <v>5</v>
      </c>
      <c r="C16" s="28" t="s">
        <v>52</v>
      </c>
      <c r="D16" s="44">
        <v>37261</v>
      </c>
      <c r="E16" s="21"/>
      <c r="F16" s="42" t="s">
        <v>28</v>
      </c>
      <c r="G16" s="43">
        <v>77.45</v>
      </c>
      <c r="H16" s="43">
        <v>79</v>
      </c>
      <c r="I16" s="31"/>
      <c r="J16" s="32">
        <v>-82</v>
      </c>
      <c r="K16" s="33">
        <v>82</v>
      </c>
      <c r="L16" s="33">
        <v>-86</v>
      </c>
      <c r="M16" s="34">
        <f t="shared" si="0"/>
        <v>82</v>
      </c>
      <c r="N16" s="35"/>
      <c r="O16" s="36" t="b">
        <f t="shared" si="1"/>
        <v>0</v>
      </c>
      <c r="P16" s="37"/>
      <c r="Q16" s="32">
        <v>105</v>
      </c>
      <c r="R16" s="33">
        <v>-110</v>
      </c>
      <c r="S16" s="33">
        <v>-113</v>
      </c>
      <c r="T16" s="34">
        <f t="shared" si="2"/>
        <v>105</v>
      </c>
      <c r="U16" s="35"/>
      <c r="V16" s="36" t="b">
        <f t="shared" si="3"/>
        <v>0</v>
      </c>
      <c r="W16" s="37"/>
      <c r="X16" s="38">
        <f t="shared" si="4"/>
        <v>187</v>
      </c>
      <c r="Y16" s="35">
        <v>8</v>
      </c>
      <c r="Z16" s="35">
        <f t="shared" si="5"/>
        <v>18</v>
      </c>
      <c r="AA16" s="39"/>
    </row>
    <row r="17" spans="2:27" s="40" customFormat="1" ht="13.5" thickBot="1">
      <c r="B17" s="6">
        <v>6</v>
      </c>
      <c r="C17" s="28" t="s">
        <v>53</v>
      </c>
      <c r="D17" s="44">
        <v>36965</v>
      </c>
      <c r="E17" s="21"/>
      <c r="F17" s="42" t="s">
        <v>28</v>
      </c>
      <c r="G17" s="43">
        <v>73.849999999999994</v>
      </c>
      <c r="H17" s="43">
        <v>79</v>
      </c>
      <c r="I17" s="31"/>
      <c r="J17" s="32">
        <v>80</v>
      </c>
      <c r="K17" s="33">
        <v>84</v>
      </c>
      <c r="L17" s="33">
        <v>87</v>
      </c>
      <c r="M17" s="34">
        <f t="shared" si="0"/>
        <v>87</v>
      </c>
      <c r="N17" s="35"/>
      <c r="O17" s="36" t="b">
        <f t="shared" si="1"/>
        <v>0</v>
      </c>
      <c r="P17" s="37"/>
      <c r="Q17" s="32">
        <v>-100</v>
      </c>
      <c r="R17" s="33">
        <v>-100</v>
      </c>
      <c r="S17" s="33">
        <v>-105</v>
      </c>
      <c r="T17" s="34">
        <f t="shared" si="2"/>
        <v>-100</v>
      </c>
      <c r="U17" s="35"/>
      <c r="V17" s="36" t="b">
        <f t="shared" si="3"/>
        <v>0</v>
      </c>
      <c r="W17" s="37"/>
      <c r="X17" s="38">
        <f t="shared" si="4"/>
        <v>-13</v>
      </c>
      <c r="Y17" s="35"/>
      <c r="Z17" s="35" t="b">
        <f t="shared" si="5"/>
        <v>0</v>
      </c>
      <c r="AA17" s="39"/>
    </row>
    <row r="18" spans="2:27" s="40" customFormat="1" ht="13.5" thickBot="1">
      <c r="B18" s="6">
        <v>7</v>
      </c>
      <c r="C18" s="28" t="s">
        <v>54</v>
      </c>
      <c r="D18" s="44">
        <v>36038</v>
      </c>
      <c r="E18" s="21"/>
      <c r="F18" s="42" t="s">
        <v>36</v>
      </c>
      <c r="G18" s="43">
        <v>74.45</v>
      </c>
      <c r="H18" s="43">
        <v>79</v>
      </c>
      <c r="I18" s="31"/>
      <c r="J18" s="32">
        <v>50</v>
      </c>
      <c r="K18" s="33">
        <v>54</v>
      </c>
      <c r="L18" s="33">
        <v>-59</v>
      </c>
      <c r="M18" s="34">
        <f t="shared" si="0"/>
        <v>54</v>
      </c>
      <c r="N18" s="35"/>
      <c r="O18" s="36" t="b">
        <f t="shared" si="1"/>
        <v>0</v>
      </c>
      <c r="P18" s="37"/>
      <c r="Q18" s="32">
        <v>60</v>
      </c>
      <c r="R18" s="33">
        <v>66</v>
      </c>
      <c r="S18" s="33">
        <v>-70</v>
      </c>
      <c r="T18" s="34">
        <f t="shared" si="2"/>
        <v>66</v>
      </c>
      <c r="U18" s="35"/>
      <c r="V18" s="36" t="b">
        <f t="shared" si="3"/>
        <v>0</v>
      </c>
      <c r="W18" s="37"/>
      <c r="X18" s="38">
        <f t="shared" si="4"/>
        <v>120</v>
      </c>
      <c r="Y18" s="35">
        <v>9</v>
      </c>
      <c r="Z18" s="35">
        <f t="shared" si="5"/>
        <v>17</v>
      </c>
      <c r="AA18" s="39"/>
    </row>
    <row r="19" spans="2:27" s="40" customFormat="1" ht="12" customHeight="1" thickBot="1">
      <c r="B19" s="3">
        <v>8</v>
      </c>
      <c r="C19" s="28" t="s">
        <v>55</v>
      </c>
      <c r="D19" s="44">
        <v>39020</v>
      </c>
      <c r="E19" s="21"/>
      <c r="F19" s="42" t="s">
        <v>29</v>
      </c>
      <c r="G19" s="43">
        <v>78.05</v>
      </c>
      <c r="H19" s="43">
        <v>79</v>
      </c>
      <c r="I19" s="31"/>
      <c r="J19" s="32">
        <v>116</v>
      </c>
      <c r="K19" s="33">
        <v>121</v>
      </c>
      <c r="L19" s="33">
        <v>-124</v>
      </c>
      <c r="M19" s="34">
        <f t="shared" si="0"/>
        <v>121</v>
      </c>
      <c r="N19" s="35"/>
      <c r="O19" s="36" t="b">
        <f t="shared" si="1"/>
        <v>0</v>
      </c>
      <c r="P19" s="37"/>
      <c r="Q19" s="32">
        <v>144</v>
      </c>
      <c r="R19" s="33">
        <v>149</v>
      </c>
      <c r="S19" s="33">
        <v>152</v>
      </c>
      <c r="T19" s="34">
        <f t="shared" si="2"/>
        <v>152</v>
      </c>
      <c r="U19" s="35"/>
      <c r="V19" s="36" t="b">
        <f t="shared" si="3"/>
        <v>0</v>
      </c>
      <c r="W19" s="37"/>
      <c r="X19" s="38">
        <f t="shared" si="4"/>
        <v>273</v>
      </c>
      <c r="Y19" s="35">
        <v>2</v>
      </c>
      <c r="Z19" s="35">
        <f t="shared" si="5"/>
        <v>25</v>
      </c>
      <c r="AA19" s="39"/>
    </row>
    <row r="20" spans="2:27" s="40" customFormat="1" ht="13.5" thickBot="1">
      <c r="B20" s="6">
        <v>9</v>
      </c>
      <c r="C20" s="28" t="s">
        <v>56</v>
      </c>
      <c r="D20" s="44">
        <v>36810</v>
      </c>
      <c r="E20" s="21"/>
      <c r="F20" s="42" t="s">
        <v>29</v>
      </c>
      <c r="G20" s="43">
        <v>77.650000000000006</v>
      </c>
      <c r="H20" s="43">
        <v>79</v>
      </c>
      <c r="I20" s="31"/>
      <c r="J20" s="32">
        <v>-121</v>
      </c>
      <c r="K20" s="33">
        <v>121</v>
      </c>
      <c r="L20" s="33">
        <v>125</v>
      </c>
      <c r="M20" s="34">
        <f t="shared" si="0"/>
        <v>125</v>
      </c>
      <c r="N20" s="35"/>
      <c r="O20" s="36" t="b">
        <f t="shared" si="1"/>
        <v>0</v>
      </c>
      <c r="P20" s="37"/>
      <c r="Q20" s="32">
        <v>150</v>
      </c>
      <c r="R20" s="33">
        <v>154</v>
      </c>
      <c r="S20" s="33" t="s">
        <v>64</v>
      </c>
      <c r="T20" s="34">
        <f t="shared" si="2"/>
        <v>154</v>
      </c>
      <c r="U20" s="35"/>
      <c r="V20" s="36" t="b">
        <f t="shared" si="3"/>
        <v>0</v>
      </c>
      <c r="W20" s="37"/>
      <c r="X20" s="38">
        <f t="shared" si="4"/>
        <v>279</v>
      </c>
      <c r="Y20" s="35">
        <v>1</v>
      </c>
      <c r="Z20" s="35">
        <f t="shared" si="5"/>
        <v>28</v>
      </c>
      <c r="AA20" s="39"/>
    </row>
    <row r="21" spans="2:27" s="40" customFormat="1" ht="13.5" thickBot="1">
      <c r="B21" s="6">
        <v>10</v>
      </c>
      <c r="C21" s="28" t="s">
        <v>57</v>
      </c>
      <c r="D21" s="44">
        <v>38981</v>
      </c>
      <c r="E21" s="21"/>
      <c r="F21" s="42" t="s">
        <v>37</v>
      </c>
      <c r="G21" s="43">
        <v>74.650000000000006</v>
      </c>
      <c r="H21" s="43">
        <v>79</v>
      </c>
      <c r="I21" s="31"/>
      <c r="J21" s="32">
        <v>100</v>
      </c>
      <c r="K21" s="33">
        <v>-103</v>
      </c>
      <c r="L21" s="33">
        <v>-105</v>
      </c>
      <c r="M21" s="34">
        <f t="shared" si="0"/>
        <v>100</v>
      </c>
      <c r="N21" s="35"/>
      <c r="O21" s="36" t="b">
        <f t="shared" si="1"/>
        <v>0</v>
      </c>
      <c r="P21" s="37"/>
      <c r="Q21" s="32">
        <v>123</v>
      </c>
      <c r="R21" s="33">
        <v>-127</v>
      </c>
      <c r="S21" s="33">
        <v>-127</v>
      </c>
      <c r="T21" s="34">
        <f t="shared" si="2"/>
        <v>123</v>
      </c>
      <c r="U21" s="35"/>
      <c r="V21" s="36" t="b">
        <f t="shared" si="3"/>
        <v>0</v>
      </c>
      <c r="W21" s="37"/>
      <c r="X21" s="38">
        <f t="shared" si="4"/>
        <v>223</v>
      </c>
      <c r="Y21" s="35">
        <v>5</v>
      </c>
      <c r="Z21" s="35">
        <f t="shared" si="5"/>
        <v>21</v>
      </c>
      <c r="AA21" s="39"/>
    </row>
    <row r="22" spans="2:27" s="40" customFormat="1" ht="13.5" thickBot="1">
      <c r="B22" s="6">
        <v>11</v>
      </c>
      <c r="C22" s="28" t="s">
        <v>58</v>
      </c>
      <c r="D22" s="44">
        <v>38865</v>
      </c>
      <c r="E22" s="21"/>
      <c r="F22" s="42" t="s">
        <v>37</v>
      </c>
      <c r="G22" s="43">
        <v>73.55</v>
      </c>
      <c r="H22" s="43">
        <v>79</v>
      </c>
      <c r="I22" s="31"/>
      <c r="J22" s="32">
        <v>98</v>
      </c>
      <c r="K22" s="33">
        <v>105</v>
      </c>
      <c r="L22" s="33">
        <v>-110</v>
      </c>
      <c r="M22" s="34">
        <f t="shared" si="0"/>
        <v>105</v>
      </c>
      <c r="N22" s="35"/>
      <c r="O22" s="36" t="b">
        <f t="shared" si="1"/>
        <v>0</v>
      </c>
      <c r="P22" s="37"/>
      <c r="Q22" s="32">
        <v>127</v>
      </c>
      <c r="R22" s="33">
        <v>132</v>
      </c>
      <c r="S22" s="33">
        <v>-137</v>
      </c>
      <c r="T22" s="34">
        <f t="shared" si="2"/>
        <v>132</v>
      </c>
      <c r="U22" s="35"/>
      <c r="V22" s="36" t="b">
        <f t="shared" si="3"/>
        <v>0</v>
      </c>
      <c r="W22" s="37"/>
      <c r="X22" s="38">
        <f t="shared" si="4"/>
        <v>237</v>
      </c>
      <c r="Y22" s="35">
        <v>3</v>
      </c>
      <c r="Z22" s="35">
        <f t="shared" si="5"/>
        <v>23</v>
      </c>
      <c r="AA22" s="39"/>
    </row>
    <row r="23" spans="2:27" s="40" customFormat="1" ht="13.5" thickBot="1">
      <c r="B23" s="6">
        <v>12</v>
      </c>
      <c r="C23" s="28" t="s">
        <v>59</v>
      </c>
      <c r="D23" s="44">
        <v>33242</v>
      </c>
      <c r="E23" s="21"/>
      <c r="F23" s="42" t="s">
        <v>29</v>
      </c>
      <c r="G23" s="43">
        <v>77.25</v>
      </c>
      <c r="H23" s="43">
        <v>79</v>
      </c>
      <c r="I23" s="31"/>
      <c r="J23" s="32">
        <v>95</v>
      </c>
      <c r="K23" s="33">
        <v>-99</v>
      </c>
      <c r="L23" s="33">
        <v>-100</v>
      </c>
      <c r="M23" s="34">
        <f t="shared" si="0"/>
        <v>95</v>
      </c>
      <c r="N23" s="35"/>
      <c r="O23" s="36" t="b">
        <f t="shared" si="1"/>
        <v>0</v>
      </c>
      <c r="P23" s="37"/>
      <c r="Q23" s="32">
        <v>-115</v>
      </c>
      <c r="R23" s="33">
        <v>-115</v>
      </c>
      <c r="S23" s="33">
        <v>115</v>
      </c>
      <c r="T23" s="34">
        <f t="shared" si="2"/>
        <v>115</v>
      </c>
      <c r="U23" s="35"/>
      <c r="V23" s="36" t="b">
        <f t="shared" si="3"/>
        <v>0</v>
      </c>
      <c r="W23" s="37"/>
      <c r="X23" s="38">
        <f t="shared" si="4"/>
        <v>210</v>
      </c>
      <c r="Y23" s="35">
        <v>6</v>
      </c>
      <c r="Z23" s="35">
        <f t="shared" si="5"/>
        <v>20</v>
      </c>
      <c r="AA23" s="39"/>
    </row>
    <row r="24" spans="2:27" s="40" customFormat="1" ht="12.75" customHeight="1" thickBot="1">
      <c r="B24" s="6">
        <v>13</v>
      </c>
      <c r="C24" s="28" t="s">
        <v>60</v>
      </c>
      <c r="D24" s="44">
        <v>38746</v>
      </c>
      <c r="E24" s="21"/>
      <c r="F24" s="42" t="s">
        <v>29</v>
      </c>
      <c r="G24" s="43">
        <v>72.75</v>
      </c>
      <c r="H24" s="43">
        <v>79</v>
      </c>
      <c r="I24" s="31"/>
      <c r="J24" s="32">
        <v>95</v>
      </c>
      <c r="K24" s="33">
        <v>100</v>
      </c>
      <c r="L24" s="33">
        <v>-104</v>
      </c>
      <c r="M24" s="34">
        <f t="shared" si="0"/>
        <v>100</v>
      </c>
      <c r="N24" s="35"/>
      <c r="O24" s="36" t="b">
        <f t="shared" si="1"/>
        <v>0</v>
      </c>
      <c r="P24" s="37"/>
      <c r="Q24" s="32">
        <v>120</v>
      </c>
      <c r="R24" s="33">
        <v>124</v>
      </c>
      <c r="S24" s="33">
        <v>-127</v>
      </c>
      <c r="T24" s="34">
        <f t="shared" si="2"/>
        <v>124</v>
      </c>
      <c r="U24" s="35"/>
      <c r="V24" s="36" t="b">
        <f t="shared" si="3"/>
        <v>0</v>
      </c>
      <c r="W24" s="37"/>
      <c r="X24" s="38">
        <f t="shared" si="4"/>
        <v>224</v>
      </c>
      <c r="Y24" s="35">
        <v>4</v>
      </c>
      <c r="Z24" s="35">
        <f t="shared" si="5"/>
        <v>22</v>
      </c>
      <c r="AA24" s="39"/>
    </row>
    <row r="25" spans="2:27" s="40" customFormat="1" ht="13.5" thickBot="1">
      <c r="B25" s="6">
        <v>14</v>
      </c>
      <c r="C25" s="28" t="s">
        <v>61</v>
      </c>
      <c r="D25" s="44">
        <v>34945</v>
      </c>
      <c r="E25" s="21"/>
      <c r="F25" s="42" t="s">
        <v>29</v>
      </c>
      <c r="G25" s="43">
        <v>77.150000000000006</v>
      </c>
      <c r="H25" s="43">
        <v>79</v>
      </c>
      <c r="I25" s="31"/>
      <c r="J25" s="32">
        <v>93</v>
      </c>
      <c r="K25" s="33">
        <v>97</v>
      </c>
      <c r="L25" s="33">
        <v>-101</v>
      </c>
      <c r="M25" s="34">
        <f t="shared" si="0"/>
        <v>97</v>
      </c>
      <c r="N25" s="35"/>
      <c r="O25" s="36" t="b">
        <f t="shared" si="1"/>
        <v>0</v>
      </c>
      <c r="P25" s="37"/>
      <c r="Q25" s="32">
        <v>-117</v>
      </c>
      <c r="R25" s="33">
        <v>117</v>
      </c>
      <c r="S25" s="33">
        <v>121</v>
      </c>
      <c r="T25" s="34">
        <f t="shared" si="2"/>
        <v>121</v>
      </c>
      <c r="U25" s="35"/>
      <c r="V25" s="36" t="b">
        <f t="shared" si="3"/>
        <v>0</v>
      </c>
      <c r="W25" s="37"/>
      <c r="X25" s="38">
        <f t="shared" si="4"/>
        <v>218</v>
      </c>
      <c r="Y25" s="35">
        <v>7</v>
      </c>
      <c r="Z25" s="35">
        <f t="shared" si="5"/>
        <v>19</v>
      </c>
      <c r="AA25" s="39"/>
    </row>
    <row r="26" spans="2:27" ht="17.25" thickBot="1">
      <c r="B26" s="3">
        <v>15</v>
      </c>
      <c r="C26" s="25"/>
      <c r="D26" s="27"/>
      <c r="E26" s="21"/>
      <c r="F26" s="22"/>
      <c r="G26" s="4"/>
      <c r="H26" s="4"/>
      <c r="I26" s="5"/>
      <c r="J26" s="12"/>
      <c r="K26" s="13"/>
      <c r="L26" s="13"/>
      <c r="M26" s="14">
        <f t="shared" si="0"/>
        <v>0</v>
      </c>
      <c r="N26" s="17"/>
      <c r="O26" s="15" t="b">
        <f t="shared" si="1"/>
        <v>0</v>
      </c>
      <c r="P26" s="16"/>
      <c r="Q26" s="12"/>
      <c r="R26" s="13"/>
      <c r="S26" s="13"/>
      <c r="T26" s="14">
        <f t="shared" si="2"/>
        <v>0</v>
      </c>
      <c r="U26" s="17"/>
      <c r="V26" s="15" t="b">
        <f t="shared" si="3"/>
        <v>0</v>
      </c>
      <c r="W26" s="16"/>
      <c r="X26" s="18">
        <f t="shared" si="4"/>
        <v>0</v>
      </c>
      <c r="Y26" s="17"/>
      <c r="Z26" s="17" t="b">
        <f t="shared" si="5"/>
        <v>0</v>
      </c>
      <c r="AA26" s="20"/>
    </row>
    <row r="27" spans="2:27" ht="17.25" thickBot="1">
      <c r="B27" s="6">
        <v>16</v>
      </c>
      <c r="C27" s="25"/>
      <c r="D27" s="27"/>
      <c r="E27" s="21"/>
      <c r="F27" s="22"/>
      <c r="G27" s="4"/>
      <c r="H27" s="4"/>
      <c r="I27" s="5"/>
      <c r="J27" s="12"/>
      <c r="K27" s="13"/>
      <c r="L27" s="13"/>
      <c r="M27" s="14">
        <f t="shared" si="0"/>
        <v>0</v>
      </c>
      <c r="N27" s="17"/>
      <c r="O27" s="15" t="b">
        <f t="shared" si="1"/>
        <v>0</v>
      </c>
      <c r="P27" s="16"/>
      <c r="Q27" s="12"/>
      <c r="R27" s="13"/>
      <c r="S27" s="13"/>
      <c r="T27" s="14">
        <f t="shared" si="2"/>
        <v>0</v>
      </c>
      <c r="U27" s="17"/>
      <c r="V27" s="15" t="b">
        <f t="shared" si="3"/>
        <v>0</v>
      </c>
      <c r="W27" s="16"/>
      <c r="X27" s="18">
        <f t="shared" si="4"/>
        <v>0</v>
      </c>
      <c r="Y27" s="17"/>
      <c r="Z27" s="17" t="b">
        <f t="shared" si="5"/>
        <v>0</v>
      </c>
      <c r="AA27" s="20"/>
    </row>
    <row r="28" spans="2:27">
      <c r="B28" s="6">
        <v>17</v>
      </c>
      <c r="C28" s="25"/>
      <c r="D28" s="27"/>
      <c r="E28" s="21"/>
      <c r="F28" s="22"/>
      <c r="G28" s="4"/>
      <c r="H28" s="4"/>
      <c r="I28" s="5"/>
      <c r="J28" s="12"/>
      <c r="K28" s="13"/>
      <c r="L28" s="13"/>
      <c r="M28" s="14">
        <f t="shared" si="0"/>
        <v>0</v>
      </c>
      <c r="N28" s="17"/>
      <c r="O28" s="15" t="b">
        <f t="shared" si="1"/>
        <v>0</v>
      </c>
      <c r="P28" s="16"/>
      <c r="Q28" s="12"/>
      <c r="R28" s="13"/>
      <c r="S28" s="13"/>
      <c r="T28" s="14">
        <f t="shared" si="2"/>
        <v>0</v>
      </c>
      <c r="U28" s="17"/>
      <c r="V28" s="15" t="b">
        <f t="shared" si="3"/>
        <v>0</v>
      </c>
      <c r="W28" s="16"/>
      <c r="X28" s="18">
        <f t="shared" si="4"/>
        <v>0</v>
      </c>
      <c r="Y28" s="17"/>
      <c r="Z28" s="17" t="b">
        <f t="shared" si="5"/>
        <v>0</v>
      </c>
      <c r="AA28" s="20"/>
    </row>
    <row r="29" spans="2:27" ht="17.25" thickBot="1"/>
    <row r="30" spans="2:27" ht="20.25">
      <c r="B30" s="92">
        <v>1</v>
      </c>
      <c r="C30" s="95" t="s">
        <v>10</v>
      </c>
      <c r="D30" s="96"/>
      <c r="E30" s="7"/>
    </row>
    <row r="31" spans="2:27">
      <c r="B31" s="93"/>
      <c r="C31" s="97" t="s">
        <v>115</v>
      </c>
      <c r="D31" s="98"/>
      <c r="E31" s="8"/>
    </row>
    <row r="32" spans="2:27" ht="17.25" thickBot="1">
      <c r="B32" s="94"/>
      <c r="C32" s="99"/>
      <c r="D32" s="100"/>
      <c r="E32" s="8"/>
    </row>
    <row r="33" spans="2:5" ht="20.25">
      <c r="B33" s="92">
        <v>2</v>
      </c>
      <c r="C33" s="95" t="s">
        <v>11</v>
      </c>
      <c r="D33" s="96"/>
      <c r="E33" s="7"/>
    </row>
    <row r="34" spans="2:5" ht="16.5" customHeight="1">
      <c r="B34" s="93"/>
      <c r="C34" s="97" t="s">
        <v>114</v>
      </c>
      <c r="D34" s="98"/>
      <c r="E34" s="8"/>
    </row>
    <row r="35" spans="2:5" ht="17.25" customHeight="1" thickBot="1">
      <c r="B35" s="94"/>
      <c r="C35" s="99"/>
      <c r="D35" s="100"/>
      <c r="E35" s="8"/>
    </row>
    <row r="36" spans="2:5" ht="20.25">
      <c r="B36" s="92">
        <v>3</v>
      </c>
      <c r="C36" s="95" t="s">
        <v>12</v>
      </c>
      <c r="D36" s="96"/>
      <c r="E36" s="7"/>
    </row>
    <row r="37" spans="2:5">
      <c r="B37" s="93"/>
      <c r="C37" s="97" t="s">
        <v>110</v>
      </c>
      <c r="D37" s="98"/>
      <c r="E37" s="8"/>
    </row>
    <row r="38" spans="2:5" ht="17.25" thickBot="1">
      <c r="B38" s="94"/>
      <c r="C38" s="99"/>
      <c r="D38" s="100"/>
      <c r="E38" s="8"/>
    </row>
    <row r="39" spans="2:5" ht="20.25">
      <c r="B39" s="92">
        <v>4</v>
      </c>
      <c r="C39" s="95" t="s">
        <v>13</v>
      </c>
      <c r="D39" s="96"/>
      <c r="E39" s="7"/>
    </row>
    <row r="40" spans="2:5">
      <c r="B40" s="93"/>
      <c r="C40" s="97" t="s">
        <v>111</v>
      </c>
      <c r="D40" s="98"/>
      <c r="E40" s="8"/>
    </row>
    <row r="41" spans="2:5" ht="17.25" thickBot="1">
      <c r="B41" s="94"/>
      <c r="C41" s="99"/>
      <c r="D41" s="100"/>
      <c r="E41" s="8"/>
    </row>
    <row r="42" spans="2:5" ht="20.25">
      <c r="B42" s="92">
        <v>5</v>
      </c>
      <c r="C42" s="95" t="s">
        <v>14</v>
      </c>
      <c r="D42" s="96"/>
      <c r="E42" s="7"/>
    </row>
    <row r="43" spans="2:5">
      <c r="B43" s="93"/>
      <c r="C43" s="97" t="s">
        <v>112</v>
      </c>
      <c r="D43" s="98"/>
      <c r="E43" s="8"/>
    </row>
    <row r="44" spans="2:5" ht="17.25" thickBot="1">
      <c r="B44" s="94"/>
      <c r="C44" s="99"/>
      <c r="D44" s="100"/>
      <c r="E44" s="8"/>
    </row>
    <row r="45" spans="2:5" ht="20.25">
      <c r="B45" s="92">
        <v>6</v>
      </c>
      <c r="C45" s="95" t="s">
        <v>16</v>
      </c>
      <c r="D45" s="96"/>
    </row>
    <row r="46" spans="2:5">
      <c r="B46" s="93"/>
      <c r="C46" s="97" t="s">
        <v>116</v>
      </c>
      <c r="D46" s="98"/>
    </row>
    <row r="47" spans="2:5" ht="17.25" thickBot="1">
      <c r="B47" s="94"/>
      <c r="C47" s="99"/>
      <c r="D47" s="100"/>
    </row>
    <row r="50" spans="1:26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>
      <c r="A109" s="26"/>
    </row>
    <row r="110" spans="1:26">
      <c r="A110" s="26"/>
    </row>
    <row r="111" spans="1:26">
      <c r="A111" s="26"/>
    </row>
  </sheetData>
  <mergeCells count="39">
    <mergeCell ref="B2:AA4"/>
    <mergeCell ref="B5:AA5"/>
    <mergeCell ref="B7:B8"/>
    <mergeCell ref="C7:C8"/>
    <mergeCell ref="D7:D8"/>
    <mergeCell ref="E7:E8"/>
    <mergeCell ref="F7:F8"/>
    <mergeCell ref="G7:G8"/>
    <mergeCell ref="H7:H8"/>
    <mergeCell ref="J7:L7"/>
    <mergeCell ref="V7:V8"/>
    <mergeCell ref="X7:X8"/>
    <mergeCell ref="Z7:Z8"/>
    <mergeCell ref="AA7:AA8"/>
    <mergeCell ref="O7:O8"/>
    <mergeCell ref="Q7:S7"/>
    <mergeCell ref="B36:B38"/>
    <mergeCell ref="C36:D36"/>
    <mergeCell ref="C37:D38"/>
    <mergeCell ref="B30:B32"/>
    <mergeCell ref="C30:D30"/>
    <mergeCell ref="C31:D32"/>
    <mergeCell ref="Y7:Y8"/>
    <mergeCell ref="B33:B35"/>
    <mergeCell ref="C33:D33"/>
    <mergeCell ref="C34:D35"/>
    <mergeCell ref="T7:T8"/>
    <mergeCell ref="U7:U8"/>
    <mergeCell ref="M7:M8"/>
    <mergeCell ref="N7:N8"/>
    <mergeCell ref="B45:B47"/>
    <mergeCell ref="C45:D45"/>
    <mergeCell ref="C46:D47"/>
    <mergeCell ref="C39:D39"/>
    <mergeCell ref="C40:D41"/>
    <mergeCell ref="B42:B44"/>
    <mergeCell ref="C42:D42"/>
    <mergeCell ref="C43:D44"/>
    <mergeCell ref="B39:B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C3D54-F26C-463B-902E-6DA55DB82A69}">
  <dimension ref="A1:AL106"/>
  <sheetViews>
    <sheetView topLeftCell="A34" zoomScale="110" zoomScaleNormal="110" workbookViewId="0">
      <selection activeCell="C46" sqref="C46"/>
    </sheetView>
  </sheetViews>
  <sheetFormatPr baseColWidth="10" defaultColWidth="11.42578125" defaultRowHeight="16.5"/>
  <cols>
    <col min="1" max="1" width="3.85546875" style="24" customWidth="1"/>
    <col min="2" max="2" width="3.42578125" style="24" customWidth="1"/>
    <col min="3" max="3" width="34.42578125" style="24" bestFit="1" customWidth="1"/>
    <col min="4" max="4" width="11.5703125" style="24" customWidth="1"/>
    <col min="5" max="5" width="9.7109375" style="24" customWidth="1"/>
    <col min="6" max="6" width="12.5703125" style="24" customWidth="1"/>
    <col min="7" max="7" width="9.140625" style="24" bestFit="1" customWidth="1"/>
    <col min="8" max="8" width="9.5703125" style="24" bestFit="1" customWidth="1"/>
    <col min="9" max="9" width="1.42578125" style="24" customWidth="1"/>
    <col min="10" max="10" width="4.7109375" style="24" customWidth="1"/>
    <col min="11" max="14" width="4.140625" style="24" customWidth="1"/>
    <col min="15" max="15" width="4.28515625" style="24" customWidth="1"/>
    <col min="16" max="16" width="1.42578125" style="24" customWidth="1"/>
    <col min="17" max="17" width="4.140625" style="24" customWidth="1"/>
    <col min="18" max="21" width="4" style="24" customWidth="1"/>
    <col min="22" max="22" width="4.28515625" style="24" customWidth="1"/>
    <col min="23" max="23" width="1.42578125" style="24" customWidth="1"/>
    <col min="24" max="24" width="4.28515625" style="24" customWidth="1"/>
    <col min="25" max="25" width="5" style="24" customWidth="1"/>
    <col min="26" max="26" width="4.28515625" style="24" customWidth="1"/>
    <col min="27" max="27" width="3.28515625" style="24" customWidth="1"/>
    <col min="28" max="28" width="7.5703125" style="24" customWidth="1"/>
    <col min="29" max="16384" width="11.42578125" style="24"/>
  </cols>
  <sheetData>
    <row r="1" spans="2:38" ht="10.5" customHeight="1" thickBot="1"/>
    <row r="2" spans="2:38" ht="16.5" customHeight="1">
      <c r="B2" s="101" t="s">
        <v>21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3"/>
      <c r="AB2" s="23"/>
    </row>
    <row r="3" spans="2:38" ht="1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6"/>
      <c r="AB3" s="23"/>
    </row>
    <row r="4" spans="2:38" ht="8.25" customHeight="1" thickBot="1">
      <c r="B4" s="104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/>
      <c r="AB4" s="23"/>
    </row>
    <row r="5" spans="2:38" ht="17.25" customHeight="1" thickBot="1">
      <c r="B5" s="113" t="s">
        <v>24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5"/>
      <c r="AB5" s="23"/>
    </row>
    <row r="6" spans="2:38" ht="17.25" customHeight="1" thickBo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3"/>
    </row>
    <row r="7" spans="2:38" ht="27" customHeight="1">
      <c r="B7" s="126" t="s">
        <v>0</v>
      </c>
      <c r="C7" s="136" t="s">
        <v>1</v>
      </c>
      <c r="D7" s="132" t="s">
        <v>20</v>
      </c>
      <c r="E7" s="132" t="s">
        <v>18</v>
      </c>
      <c r="F7" s="132" t="s">
        <v>17</v>
      </c>
      <c r="G7" s="120" t="s">
        <v>2</v>
      </c>
      <c r="H7" s="120" t="s">
        <v>19</v>
      </c>
      <c r="I7" s="2"/>
      <c r="J7" s="116" t="s">
        <v>3</v>
      </c>
      <c r="K7" s="117"/>
      <c r="L7" s="117"/>
      <c r="M7" s="107" t="s">
        <v>4</v>
      </c>
      <c r="N7" s="107" t="s">
        <v>5</v>
      </c>
      <c r="O7" s="109" t="s">
        <v>6</v>
      </c>
      <c r="P7" s="9"/>
      <c r="Q7" s="116" t="s">
        <v>7</v>
      </c>
      <c r="R7" s="117"/>
      <c r="S7" s="117"/>
      <c r="T7" s="107" t="s">
        <v>4</v>
      </c>
      <c r="U7" s="107" t="s">
        <v>5</v>
      </c>
      <c r="V7" s="109" t="s">
        <v>6</v>
      </c>
      <c r="W7" s="9"/>
      <c r="X7" s="124" t="s">
        <v>8</v>
      </c>
      <c r="Y7" s="107" t="s">
        <v>5</v>
      </c>
      <c r="Z7" s="107" t="s">
        <v>6</v>
      </c>
      <c r="AA7" s="109" t="s">
        <v>9</v>
      </c>
    </row>
    <row r="8" spans="2:38" ht="24.75" customHeight="1" thickBot="1">
      <c r="B8" s="127"/>
      <c r="C8" s="137"/>
      <c r="D8" s="133"/>
      <c r="E8" s="133"/>
      <c r="F8" s="133"/>
      <c r="G8" s="121"/>
      <c r="H8" s="121"/>
      <c r="I8" s="2"/>
      <c r="J8" s="10">
        <v>1</v>
      </c>
      <c r="K8" s="11">
        <v>2</v>
      </c>
      <c r="L8" s="11">
        <v>3</v>
      </c>
      <c r="M8" s="108"/>
      <c r="N8" s="108"/>
      <c r="O8" s="110"/>
      <c r="P8" s="9"/>
      <c r="Q8" s="10">
        <v>1</v>
      </c>
      <c r="R8" s="11">
        <v>2</v>
      </c>
      <c r="S8" s="11">
        <v>3</v>
      </c>
      <c r="T8" s="108"/>
      <c r="U8" s="108"/>
      <c r="V8" s="110"/>
      <c r="W8" s="9"/>
      <c r="X8" s="125"/>
      <c r="Y8" s="108"/>
      <c r="Z8" s="108"/>
      <c r="AA8" s="110"/>
      <c r="AE8" s="19"/>
      <c r="AF8" s="19"/>
      <c r="AG8" s="19"/>
      <c r="AH8" s="19"/>
      <c r="AI8" s="19"/>
      <c r="AJ8" s="19"/>
      <c r="AK8" s="19"/>
      <c r="AL8" s="19"/>
    </row>
    <row r="9" spans="2:38" ht="17.25" thickBot="1">
      <c r="B9" s="3">
        <v>1</v>
      </c>
      <c r="C9" s="25" t="s">
        <v>71</v>
      </c>
      <c r="D9" s="27">
        <v>41565</v>
      </c>
      <c r="E9" s="21"/>
      <c r="F9" s="22" t="s">
        <v>37</v>
      </c>
      <c r="G9" s="4">
        <v>33.450000000000003</v>
      </c>
      <c r="H9" s="4"/>
      <c r="I9" s="5"/>
      <c r="J9" s="12">
        <v>15</v>
      </c>
      <c r="K9" s="13">
        <v>18</v>
      </c>
      <c r="L9" s="13">
        <v>-21</v>
      </c>
      <c r="M9" s="14">
        <f t="shared" ref="M9:M17" si="0">MAX(J9:L9)</f>
        <v>18</v>
      </c>
      <c r="N9" s="17"/>
      <c r="O9" s="15" t="b">
        <f t="shared" ref="O9:O17" si="1">IF(AND(N9=1),28,IF(AND(N9=2),25,IF(AND(N9=3),23,IF(AND(N9=4),22,IF(AND(N9=5),21,IF(AND(N9=6),20,IF(AND(N9=7),19,IF(AND(N9=8),18,IF(AND(N9=9),17,IF(AND(N9=10),16,IF(AND(N9=11),15,IF(AND(N9=12),14,IF(AND(N9=13),13,IF(AND(N9=14),12,IF(AND(N9=15),11,IF(AND(N9=16),10,IF(AND(N9=17),9,IF(AND(N9=18),8,IF(AND(N9=19),7,IF(AND(N9=20),6,IF(AND(N9=21),5,IF(AND(N9=22),4,IF(AND(N9=23),3,IF(AND(N9=24),2,IF(AND(N9=25),1)))))))))))))))))))))))))</f>
        <v>0</v>
      </c>
      <c r="P9" s="16"/>
      <c r="Q9" s="12">
        <v>20</v>
      </c>
      <c r="R9" s="13">
        <v>23</v>
      </c>
      <c r="S9" s="13">
        <v>-25</v>
      </c>
      <c r="T9" s="14">
        <f t="shared" ref="T9:T17" si="2">MAX(Q9:S9)</f>
        <v>23</v>
      </c>
      <c r="U9" s="17"/>
      <c r="V9" s="15" t="b">
        <f t="shared" ref="V9:V17" si="3">IF(AND(U9=1),28,IF(AND(U9=2),25,IF(AND(U9=3),23,IF(AND(U9=4),22,IF(AND(U9=5),21,IF(AND(U9=6),20,IF(AND(U9=7),19,IF(AND(U9=8),18,IF(AND(U9=9),17,IF(AND(U9=10),16,IF(AND(U9=11),15,IF(AND(U9=12),14,IF(AND(U9=13),13,IF(AND(U9=14),12,IF(AND(U9=15),11,IF(AND(U9=16),10,IF(AND(U9=17),9,IF(AND(U9=18),8,IF(AND(U9=19),7,IF(AND(U9=20),6,IF(AND(U9=21),5,IF(AND(U9=22),4,IF(AND(U9=23),3,IF(AND(U9=24),2,IF(AND(U9=25),1)))))))))))))))))))))))))</f>
        <v>0</v>
      </c>
      <c r="W9" s="16"/>
      <c r="X9" s="18">
        <f t="shared" ref="X9:X17" si="4">(M9+T9)</f>
        <v>41</v>
      </c>
      <c r="Y9" s="17"/>
      <c r="Z9" s="17" t="b">
        <f t="shared" ref="Z9:Z17" si="5">IF(AND(Y9=1),28,IF(AND(Y9=2),25,IF(AND(Y9=3),23,IF(AND(Y9=4),22,IF(AND(Y9=5),21,IF(AND(Y9=6),20,IF(AND(Y9=7),19,IF(AND(Y9=8),18,IF(AND(Y9=9),17,IF(AND(Y9=10),16,IF(AND(Y9=11),15,IF(AND(Y9=12),14,IF(AND(Y9=13),13,IF(AND(Y9=14),12,IF(AND(Y9=15),11,IF(AND(Y9=16),10,IF(AND(Y9=17),9,IF(AND(Y9=18),8,IF(AND(Y9=19),7,IF(AND(Y9=20),6,IF(AND(Y9=21),5,IF(AND(Y9=22),4,IF(AND(Y9=23),3,IF(AND(Y9=24),2,IF(AND(Y9=25),1)))))))))))))))))))))))))</f>
        <v>0</v>
      </c>
      <c r="AA9" s="20"/>
      <c r="AE9" s="19"/>
      <c r="AF9" s="19"/>
      <c r="AG9" s="19"/>
      <c r="AH9" s="19"/>
      <c r="AI9" s="19"/>
      <c r="AJ9" s="19"/>
      <c r="AK9" s="19"/>
      <c r="AL9" s="19"/>
    </row>
    <row r="10" spans="2:38" ht="17.25" thickBot="1">
      <c r="B10" s="6">
        <v>2</v>
      </c>
      <c r="C10" s="25" t="s">
        <v>73</v>
      </c>
      <c r="D10" s="27">
        <v>41909</v>
      </c>
      <c r="E10" s="21"/>
      <c r="F10" s="22" t="s">
        <v>37</v>
      </c>
      <c r="G10" s="4">
        <v>48.85</v>
      </c>
      <c r="H10" s="4"/>
      <c r="I10" s="5"/>
      <c r="J10" s="12">
        <v>15</v>
      </c>
      <c r="K10" s="13">
        <v>17</v>
      </c>
      <c r="L10" s="13">
        <v>19</v>
      </c>
      <c r="M10" s="14">
        <f t="shared" si="0"/>
        <v>19</v>
      </c>
      <c r="N10" s="17"/>
      <c r="O10" s="15" t="b">
        <f t="shared" si="1"/>
        <v>0</v>
      </c>
      <c r="P10" s="16"/>
      <c r="Q10" s="12">
        <v>20</v>
      </c>
      <c r="R10" s="13">
        <v>23</v>
      </c>
      <c r="S10" s="13">
        <v>-25</v>
      </c>
      <c r="T10" s="14">
        <f t="shared" si="2"/>
        <v>23</v>
      </c>
      <c r="U10" s="17"/>
      <c r="V10" s="15" t="b">
        <f t="shared" si="3"/>
        <v>0</v>
      </c>
      <c r="W10" s="16"/>
      <c r="X10" s="18">
        <f t="shared" si="4"/>
        <v>42</v>
      </c>
      <c r="Y10" s="17"/>
      <c r="Z10" s="17" t="b">
        <f t="shared" si="5"/>
        <v>0</v>
      </c>
      <c r="AA10" s="20"/>
    </row>
    <row r="11" spans="2:38" ht="17.25" thickBot="1">
      <c r="B11" s="6">
        <v>3</v>
      </c>
      <c r="C11" s="25" t="s">
        <v>68</v>
      </c>
      <c r="D11" s="27">
        <v>42032</v>
      </c>
      <c r="E11" s="21"/>
      <c r="F11" s="22" t="s">
        <v>29</v>
      </c>
      <c r="G11" s="4">
        <v>56.95</v>
      </c>
      <c r="H11" s="4">
        <v>58</v>
      </c>
      <c r="I11" s="5"/>
      <c r="J11" s="12">
        <v>23</v>
      </c>
      <c r="K11" s="13">
        <v>26</v>
      </c>
      <c r="L11" s="13">
        <v>28</v>
      </c>
      <c r="M11" s="14">
        <f t="shared" si="0"/>
        <v>28</v>
      </c>
      <c r="N11" s="17"/>
      <c r="O11" s="15" t="b">
        <f t="shared" si="1"/>
        <v>0</v>
      </c>
      <c r="P11" s="16"/>
      <c r="Q11" s="12">
        <v>30</v>
      </c>
      <c r="R11" s="13">
        <v>-35</v>
      </c>
      <c r="S11" s="13">
        <v>-35</v>
      </c>
      <c r="T11" s="14">
        <f t="shared" si="2"/>
        <v>30</v>
      </c>
      <c r="U11" s="17"/>
      <c r="V11" s="15" t="b">
        <f t="shared" si="3"/>
        <v>0</v>
      </c>
      <c r="W11" s="16"/>
      <c r="X11" s="18">
        <f t="shared" si="4"/>
        <v>58</v>
      </c>
      <c r="Y11" s="17"/>
      <c r="Z11" s="17" t="b">
        <f t="shared" si="5"/>
        <v>0</v>
      </c>
      <c r="AA11" s="20"/>
    </row>
    <row r="12" spans="2:38" ht="17.25" thickBot="1">
      <c r="B12" s="6">
        <v>4</v>
      </c>
      <c r="C12" s="25" t="s">
        <v>72</v>
      </c>
      <c r="D12" s="27">
        <v>42045</v>
      </c>
      <c r="E12" s="21"/>
      <c r="F12" s="22" t="s">
        <v>29</v>
      </c>
      <c r="G12" s="4">
        <v>54.45</v>
      </c>
      <c r="H12" s="4"/>
      <c r="I12" s="5"/>
      <c r="J12" s="12">
        <v>26</v>
      </c>
      <c r="K12" s="13">
        <v>30</v>
      </c>
      <c r="L12" s="13">
        <v>34</v>
      </c>
      <c r="M12" s="14">
        <f t="shared" si="0"/>
        <v>34</v>
      </c>
      <c r="N12" s="17"/>
      <c r="O12" s="15" t="b">
        <f t="shared" si="1"/>
        <v>0</v>
      </c>
      <c r="P12" s="16"/>
      <c r="Q12" s="12">
        <v>37</v>
      </c>
      <c r="R12" s="13">
        <v>42</v>
      </c>
      <c r="S12" s="13">
        <v>46</v>
      </c>
      <c r="T12" s="14">
        <f t="shared" si="2"/>
        <v>46</v>
      </c>
      <c r="U12" s="17"/>
      <c r="V12" s="15" t="b">
        <f t="shared" si="3"/>
        <v>0</v>
      </c>
      <c r="W12" s="16"/>
      <c r="X12" s="18">
        <f t="shared" si="4"/>
        <v>80</v>
      </c>
      <c r="Y12" s="17"/>
      <c r="Z12" s="17" t="b">
        <f t="shared" si="5"/>
        <v>0</v>
      </c>
      <c r="AA12" s="20"/>
    </row>
    <row r="13" spans="2:38" ht="17.25" thickBot="1">
      <c r="B13" s="6">
        <v>5</v>
      </c>
      <c r="C13" s="25" t="s">
        <v>69</v>
      </c>
      <c r="D13" s="27">
        <v>41638</v>
      </c>
      <c r="E13" s="21"/>
      <c r="F13" s="22" t="s">
        <v>63</v>
      </c>
      <c r="G13" s="4">
        <v>72.75</v>
      </c>
      <c r="H13" s="4">
        <v>65</v>
      </c>
      <c r="I13" s="5"/>
      <c r="J13" s="12">
        <v>30</v>
      </c>
      <c r="K13" s="13">
        <v>-33</v>
      </c>
      <c r="L13" s="13">
        <v>33</v>
      </c>
      <c r="M13" s="14">
        <f t="shared" si="0"/>
        <v>33</v>
      </c>
      <c r="N13" s="17"/>
      <c r="O13" s="15" t="b">
        <f t="shared" si="1"/>
        <v>0</v>
      </c>
      <c r="P13" s="16"/>
      <c r="Q13" s="12">
        <v>-40</v>
      </c>
      <c r="R13" s="13">
        <v>42</v>
      </c>
      <c r="S13" s="13">
        <v>-45</v>
      </c>
      <c r="T13" s="14">
        <f t="shared" si="2"/>
        <v>42</v>
      </c>
      <c r="U13" s="17"/>
      <c r="V13" s="15" t="b">
        <f t="shared" si="3"/>
        <v>0</v>
      </c>
      <c r="W13" s="16"/>
      <c r="X13" s="18">
        <f t="shared" si="4"/>
        <v>75</v>
      </c>
      <c r="Y13" s="17"/>
      <c r="Z13" s="17" t="b">
        <f t="shared" si="5"/>
        <v>0</v>
      </c>
      <c r="AA13" s="20"/>
    </row>
    <row r="14" spans="2:38" ht="17.25" thickBot="1">
      <c r="B14" s="6">
        <v>6</v>
      </c>
      <c r="C14" s="25" t="s">
        <v>67</v>
      </c>
      <c r="D14" s="27">
        <v>41522</v>
      </c>
      <c r="E14" s="21"/>
      <c r="F14" s="22" t="s">
        <v>37</v>
      </c>
      <c r="G14" s="4">
        <v>60.15</v>
      </c>
      <c r="H14" s="4">
        <v>63</v>
      </c>
      <c r="I14" s="5"/>
      <c r="J14" s="12">
        <v>-30</v>
      </c>
      <c r="K14" s="13">
        <v>33</v>
      </c>
      <c r="L14" s="13">
        <v>-35</v>
      </c>
      <c r="M14" s="14">
        <f t="shared" si="0"/>
        <v>33</v>
      </c>
      <c r="N14" s="17"/>
      <c r="O14" s="15" t="b">
        <f t="shared" si="1"/>
        <v>0</v>
      </c>
      <c r="P14" s="16"/>
      <c r="Q14" s="12">
        <v>40</v>
      </c>
      <c r="R14" s="13">
        <v>43</v>
      </c>
      <c r="S14" s="13">
        <v>-45</v>
      </c>
      <c r="T14" s="14">
        <f t="shared" si="2"/>
        <v>43</v>
      </c>
      <c r="U14" s="17"/>
      <c r="V14" s="15" t="b">
        <f t="shared" si="3"/>
        <v>0</v>
      </c>
      <c r="W14" s="16"/>
      <c r="X14" s="18">
        <f t="shared" si="4"/>
        <v>76</v>
      </c>
      <c r="Y14" s="17"/>
      <c r="Z14" s="17" t="b">
        <f t="shared" si="5"/>
        <v>0</v>
      </c>
      <c r="AA14" s="20"/>
    </row>
    <row r="15" spans="2:38" ht="17.25" thickBot="1">
      <c r="B15" s="6">
        <v>7</v>
      </c>
      <c r="C15" s="25" t="s">
        <v>66</v>
      </c>
      <c r="D15" s="27">
        <v>41408</v>
      </c>
      <c r="E15" s="21"/>
      <c r="F15" s="22" t="s">
        <v>29</v>
      </c>
      <c r="G15" s="4">
        <v>65.150000000000006</v>
      </c>
      <c r="H15" s="4"/>
      <c r="I15" s="5"/>
      <c r="J15" s="12">
        <v>34</v>
      </c>
      <c r="K15" s="13">
        <v>37</v>
      </c>
      <c r="L15" s="13">
        <v>-40</v>
      </c>
      <c r="M15" s="14">
        <f t="shared" si="0"/>
        <v>37</v>
      </c>
      <c r="N15" s="17"/>
      <c r="O15" s="15" t="b">
        <f t="shared" si="1"/>
        <v>0</v>
      </c>
      <c r="P15" s="16"/>
      <c r="Q15" s="12">
        <v>40</v>
      </c>
      <c r="R15" s="13">
        <v>43</v>
      </c>
      <c r="S15" s="13">
        <v>-45</v>
      </c>
      <c r="T15" s="14">
        <f t="shared" si="2"/>
        <v>43</v>
      </c>
      <c r="U15" s="17"/>
      <c r="V15" s="15" t="b">
        <f t="shared" si="3"/>
        <v>0</v>
      </c>
      <c r="W15" s="16"/>
      <c r="X15" s="18">
        <f t="shared" si="4"/>
        <v>80</v>
      </c>
      <c r="Y15" s="17"/>
      <c r="Z15" s="17" t="b">
        <f t="shared" si="5"/>
        <v>0</v>
      </c>
      <c r="AA15" s="20"/>
    </row>
    <row r="16" spans="2:38" ht="17.25" customHeight="1" thickBot="1">
      <c r="B16" s="59">
        <v>8</v>
      </c>
      <c r="C16" s="60" t="s">
        <v>65</v>
      </c>
      <c r="D16" s="61">
        <v>40926</v>
      </c>
      <c r="E16" s="62"/>
      <c r="F16" s="63" t="s">
        <v>29</v>
      </c>
      <c r="G16" s="64">
        <v>55.05</v>
      </c>
      <c r="H16" s="64">
        <v>58</v>
      </c>
      <c r="I16" s="65"/>
      <c r="J16" s="66">
        <v>-46</v>
      </c>
      <c r="K16" s="67">
        <v>-46</v>
      </c>
      <c r="L16" s="67">
        <v>-46</v>
      </c>
      <c r="M16" s="68">
        <f t="shared" si="0"/>
        <v>-46</v>
      </c>
      <c r="N16" s="69"/>
      <c r="O16" s="70" t="b">
        <f t="shared" si="1"/>
        <v>0</v>
      </c>
      <c r="P16" s="71"/>
      <c r="Q16" s="66">
        <v>0</v>
      </c>
      <c r="R16" s="67">
        <v>0</v>
      </c>
      <c r="S16" s="67">
        <v>0</v>
      </c>
      <c r="T16" s="68">
        <f t="shared" si="2"/>
        <v>0</v>
      </c>
      <c r="U16" s="69"/>
      <c r="V16" s="70" t="b">
        <f t="shared" si="3"/>
        <v>0</v>
      </c>
      <c r="W16" s="71"/>
      <c r="X16" s="72">
        <f t="shared" si="4"/>
        <v>-46</v>
      </c>
      <c r="Y16" s="69"/>
      <c r="Z16" s="69" t="b">
        <f t="shared" si="5"/>
        <v>0</v>
      </c>
      <c r="AA16" s="73"/>
    </row>
    <row r="17" spans="2:27" ht="17.25" thickBot="1">
      <c r="B17" s="6">
        <v>9</v>
      </c>
      <c r="C17" s="25" t="s">
        <v>70</v>
      </c>
      <c r="D17" s="27">
        <v>41151</v>
      </c>
      <c r="E17" s="21"/>
      <c r="F17" s="22" t="s">
        <v>37</v>
      </c>
      <c r="G17" s="4">
        <v>99.45</v>
      </c>
      <c r="H17" s="4"/>
      <c r="I17" s="5"/>
      <c r="J17" s="12">
        <v>57</v>
      </c>
      <c r="K17" s="13">
        <v>61</v>
      </c>
      <c r="L17" s="13">
        <v>65</v>
      </c>
      <c r="M17" s="14">
        <f t="shared" si="0"/>
        <v>65</v>
      </c>
      <c r="N17" s="17"/>
      <c r="O17" s="15" t="b">
        <f t="shared" si="1"/>
        <v>0</v>
      </c>
      <c r="P17" s="16"/>
      <c r="Q17" s="12">
        <v>65</v>
      </c>
      <c r="R17" s="13">
        <v>70</v>
      </c>
      <c r="S17" s="13">
        <v>75</v>
      </c>
      <c r="T17" s="14">
        <f t="shared" si="2"/>
        <v>75</v>
      </c>
      <c r="U17" s="17"/>
      <c r="V17" s="15" t="b">
        <f t="shared" si="3"/>
        <v>0</v>
      </c>
      <c r="W17" s="16"/>
      <c r="X17" s="18">
        <f t="shared" si="4"/>
        <v>140</v>
      </c>
      <c r="Y17" s="17"/>
      <c r="Z17" s="17" t="b">
        <f t="shared" si="5"/>
        <v>0</v>
      </c>
      <c r="AA17" s="20"/>
    </row>
    <row r="18" spans="2:27" ht="17.25" thickBot="1">
      <c r="B18" s="6">
        <v>10</v>
      </c>
      <c r="C18" s="25"/>
      <c r="D18" s="27"/>
      <c r="E18" s="21"/>
      <c r="F18" s="22"/>
      <c r="G18" s="4"/>
      <c r="H18" s="4"/>
      <c r="I18" s="5"/>
      <c r="J18" s="12"/>
      <c r="K18" s="13"/>
      <c r="L18" s="13"/>
      <c r="M18" s="14">
        <f t="shared" ref="M18:M25" si="6">MAX(J18:L18)</f>
        <v>0</v>
      </c>
      <c r="N18" s="17"/>
      <c r="O18" s="15" t="b">
        <f t="shared" ref="O18:O25" si="7">IF(AND(N18=1),28,IF(AND(N18=2),25,IF(AND(N18=3),23,IF(AND(N18=4),22,IF(AND(N18=5),21,IF(AND(N18=6),20,IF(AND(N18=7),19,IF(AND(N18=8),18,IF(AND(N18=9),17,IF(AND(N18=10),16,IF(AND(N18=11),15,IF(AND(N18=12),14,IF(AND(N18=13),13,IF(AND(N18=14),12,IF(AND(N18=15),11,IF(AND(N18=16),10,IF(AND(N18=17),9,IF(AND(N18=18),8,IF(AND(N18=19),7,IF(AND(N18=20),6,IF(AND(N18=21),5,IF(AND(N18=22),4,IF(AND(N18=23),3,IF(AND(N18=24),2,IF(AND(N18=25),1)))))))))))))))))))))))))</f>
        <v>0</v>
      </c>
      <c r="P18" s="16"/>
      <c r="Q18" s="12"/>
      <c r="R18" s="13"/>
      <c r="S18" s="13"/>
      <c r="T18" s="14">
        <f t="shared" ref="T18:T25" si="8">MAX(Q18:S18)</f>
        <v>0</v>
      </c>
      <c r="U18" s="17"/>
      <c r="V18" s="15" t="b">
        <f t="shared" ref="V18:V25" si="9">IF(AND(U18=1),28,IF(AND(U18=2),25,IF(AND(U18=3),23,IF(AND(U18=4),22,IF(AND(U18=5),21,IF(AND(U18=6),20,IF(AND(U18=7),19,IF(AND(U18=8),18,IF(AND(U18=9),17,IF(AND(U18=10),16,IF(AND(U18=11),15,IF(AND(U18=12),14,IF(AND(U18=13),13,IF(AND(U18=14),12,IF(AND(U18=15),11,IF(AND(U18=16),10,IF(AND(U18=17),9,IF(AND(U18=18),8,IF(AND(U18=19),7,IF(AND(U18=20),6,IF(AND(U18=21),5,IF(AND(U18=22),4,IF(AND(U18=23),3,IF(AND(U18=24),2,IF(AND(U18=25),1)))))))))))))))))))))))))</f>
        <v>0</v>
      </c>
      <c r="W18" s="16"/>
      <c r="X18" s="18">
        <f t="shared" ref="X18:X25" si="10">(M18+T18)</f>
        <v>0</v>
      </c>
      <c r="Y18" s="17"/>
      <c r="Z18" s="17" t="b">
        <f t="shared" ref="Z18:Z25" si="11">IF(AND(Y18=1),28,IF(AND(Y18=2),25,IF(AND(Y18=3),23,IF(AND(Y18=4),22,IF(AND(Y18=5),21,IF(AND(Y18=6),20,IF(AND(Y18=7),19,IF(AND(Y18=8),18,IF(AND(Y18=9),17,IF(AND(Y18=10),16,IF(AND(Y18=11),15,IF(AND(Y18=12),14,IF(AND(Y18=13),13,IF(AND(Y18=14),12,IF(AND(Y18=15),11,IF(AND(Y18=16),10,IF(AND(Y18=17),9,IF(AND(Y18=18),8,IF(AND(Y18=19),7,IF(AND(Y18=20),6,IF(AND(Y18=21),5,IF(AND(Y18=22),4,IF(AND(Y18=23),3,IF(AND(Y18=24),2,IF(AND(Y18=25),1)))))))))))))))))))))))))</f>
        <v>0</v>
      </c>
      <c r="AA18" s="20"/>
    </row>
    <row r="19" spans="2:27" ht="17.25" thickBot="1">
      <c r="B19" s="6">
        <v>11</v>
      </c>
      <c r="C19" s="25"/>
      <c r="D19" s="27"/>
      <c r="E19" s="21"/>
      <c r="F19" s="22"/>
      <c r="G19" s="4"/>
      <c r="H19" s="4"/>
      <c r="I19" s="5"/>
      <c r="J19" s="12"/>
      <c r="K19" s="13"/>
      <c r="L19" s="13"/>
      <c r="M19" s="14">
        <f t="shared" si="6"/>
        <v>0</v>
      </c>
      <c r="N19" s="17"/>
      <c r="O19" s="15" t="b">
        <f t="shared" si="7"/>
        <v>0</v>
      </c>
      <c r="P19" s="16"/>
      <c r="Q19" s="12"/>
      <c r="R19" s="13"/>
      <c r="S19" s="13"/>
      <c r="T19" s="14">
        <f t="shared" si="8"/>
        <v>0</v>
      </c>
      <c r="U19" s="17"/>
      <c r="V19" s="15" t="b">
        <f t="shared" si="9"/>
        <v>0</v>
      </c>
      <c r="W19" s="16"/>
      <c r="X19" s="18">
        <f t="shared" si="10"/>
        <v>0</v>
      </c>
      <c r="Y19" s="17"/>
      <c r="Z19" s="17" t="b">
        <f t="shared" si="11"/>
        <v>0</v>
      </c>
      <c r="AA19" s="20"/>
    </row>
    <row r="20" spans="2:27" ht="17.25" thickBot="1">
      <c r="B20" s="6">
        <v>12</v>
      </c>
      <c r="C20" s="25"/>
      <c r="D20" s="27"/>
      <c r="E20" s="21"/>
      <c r="F20" s="22"/>
      <c r="G20" s="4"/>
      <c r="H20" s="4"/>
      <c r="I20" s="5"/>
      <c r="J20" s="12"/>
      <c r="K20" s="13"/>
      <c r="L20" s="13"/>
      <c r="M20" s="14">
        <f t="shared" si="6"/>
        <v>0</v>
      </c>
      <c r="N20" s="17"/>
      <c r="O20" s="15" t="b">
        <f t="shared" si="7"/>
        <v>0</v>
      </c>
      <c r="P20" s="16"/>
      <c r="Q20" s="12"/>
      <c r="R20" s="13"/>
      <c r="S20" s="13"/>
      <c r="T20" s="14">
        <f t="shared" si="8"/>
        <v>0</v>
      </c>
      <c r="U20" s="17"/>
      <c r="V20" s="15" t="b">
        <f t="shared" si="9"/>
        <v>0</v>
      </c>
      <c r="W20" s="16"/>
      <c r="X20" s="18">
        <f t="shared" si="10"/>
        <v>0</v>
      </c>
      <c r="Y20" s="17"/>
      <c r="Z20" s="17" t="b">
        <f t="shared" si="11"/>
        <v>0</v>
      </c>
      <c r="AA20" s="20"/>
    </row>
    <row r="21" spans="2:27" ht="12.75" customHeight="1" thickBot="1">
      <c r="B21" s="6">
        <v>13</v>
      </c>
      <c r="C21" s="25"/>
      <c r="D21" s="27"/>
      <c r="E21" s="21"/>
      <c r="F21" s="22"/>
      <c r="G21" s="4"/>
      <c r="H21" s="4"/>
      <c r="I21" s="5"/>
      <c r="J21" s="12"/>
      <c r="K21" s="13"/>
      <c r="L21" s="13"/>
      <c r="M21" s="14">
        <f t="shared" si="6"/>
        <v>0</v>
      </c>
      <c r="N21" s="17"/>
      <c r="O21" s="15" t="b">
        <f t="shared" si="7"/>
        <v>0</v>
      </c>
      <c r="P21" s="16"/>
      <c r="Q21" s="12"/>
      <c r="R21" s="13"/>
      <c r="S21" s="13"/>
      <c r="T21" s="14">
        <f t="shared" si="8"/>
        <v>0</v>
      </c>
      <c r="U21" s="17"/>
      <c r="V21" s="15" t="b">
        <f t="shared" si="9"/>
        <v>0</v>
      </c>
      <c r="W21" s="16"/>
      <c r="X21" s="18">
        <f t="shared" si="10"/>
        <v>0</v>
      </c>
      <c r="Y21" s="17"/>
      <c r="Z21" s="17" t="b">
        <f t="shared" si="11"/>
        <v>0</v>
      </c>
      <c r="AA21" s="20"/>
    </row>
    <row r="22" spans="2:27" ht="17.25" thickBot="1">
      <c r="B22" s="6">
        <v>14</v>
      </c>
      <c r="C22" s="25"/>
      <c r="D22" s="27"/>
      <c r="E22" s="21"/>
      <c r="F22" s="22"/>
      <c r="G22" s="4"/>
      <c r="H22" s="4"/>
      <c r="I22" s="5"/>
      <c r="J22" s="12"/>
      <c r="K22" s="13"/>
      <c r="L22" s="13"/>
      <c r="M22" s="14">
        <f t="shared" si="6"/>
        <v>0</v>
      </c>
      <c r="N22" s="17"/>
      <c r="O22" s="15" t="b">
        <f t="shared" si="7"/>
        <v>0</v>
      </c>
      <c r="P22" s="16"/>
      <c r="Q22" s="12"/>
      <c r="R22" s="13"/>
      <c r="S22" s="13"/>
      <c r="T22" s="14">
        <f t="shared" si="8"/>
        <v>0</v>
      </c>
      <c r="U22" s="17"/>
      <c r="V22" s="15" t="b">
        <f t="shared" si="9"/>
        <v>0</v>
      </c>
      <c r="W22" s="16"/>
      <c r="X22" s="18">
        <f t="shared" si="10"/>
        <v>0</v>
      </c>
      <c r="Y22" s="17"/>
      <c r="Z22" s="17" t="b">
        <f t="shared" si="11"/>
        <v>0</v>
      </c>
      <c r="AA22" s="20"/>
    </row>
    <row r="23" spans="2:27" ht="17.25" thickBot="1">
      <c r="B23" s="3">
        <v>15</v>
      </c>
      <c r="C23" s="25"/>
      <c r="D23" s="27"/>
      <c r="E23" s="21"/>
      <c r="F23" s="22"/>
      <c r="G23" s="4"/>
      <c r="H23" s="4"/>
      <c r="I23" s="5"/>
      <c r="J23" s="12"/>
      <c r="K23" s="13"/>
      <c r="L23" s="13"/>
      <c r="M23" s="14">
        <f t="shared" si="6"/>
        <v>0</v>
      </c>
      <c r="N23" s="17"/>
      <c r="O23" s="15" t="b">
        <f t="shared" si="7"/>
        <v>0</v>
      </c>
      <c r="P23" s="16"/>
      <c r="Q23" s="12"/>
      <c r="R23" s="13"/>
      <c r="S23" s="13"/>
      <c r="T23" s="14">
        <f t="shared" si="8"/>
        <v>0</v>
      </c>
      <c r="U23" s="17"/>
      <c r="V23" s="15" t="b">
        <f t="shared" si="9"/>
        <v>0</v>
      </c>
      <c r="W23" s="16"/>
      <c r="X23" s="18">
        <f t="shared" si="10"/>
        <v>0</v>
      </c>
      <c r="Y23" s="17"/>
      <c r="Z23" s="17" t="b">
        <f t="shared" si="11"/>
        <v>0</v>
      </c>
      <c r="AA23" s="20"/>
    </row>
    <row r="24" spans="2:27" ht="17.25" thickBot="1">
      <c r="B24" s="6">
        <v>16</v>
      </c>
      <c r="C24" s="25"/>
      <c r="D24" s="27"/>
      <c r="E24" s="21"/>
      <c r="F24" s="22"/>
      <c r="G24" s="4"/>
      <c r="H24" s="4"/>
      <c r="I24" s="5"/>
      <c r="J24" s="12"/>
      <c r="K24" s="13"/>
      <c r="L24" s="13"/>
      <c r="M24" s="14">
        <f t="shared" si="6"/>
        <v>0</v>
      </c>
      <c r="N24" s="17"/>
      <c r="O24" s="15" t="b">
        <f t="shared" si="7"/>
        <v>0</v>
      </c>
      <c r="P24" s="16"/>
      <c r="Q24" s="12"/>
      <c r="R24" s="13"/>
      <c r="S24" s="13"/>
      <c r="T24" s="14">
        <f t="shared" si="8"/>
        <v>0</v>
      </c>
      <c r="U24" s="17"/>
      <c r="V24" s="15" t="b">
        <f t="shared" si="9"/>
        <v>0</v>
      </c>
      <c r="W24" s="16"/>
      <c r="X24" s="18">
        <f t="shared" si="10"/>
        <v>0</v>
      </c>
      <c r="Y24" s="17"/>
      <c r="Z24" s="17" t="b">
        <f t="shared" si="11"/>
        <v>0</v>
      </c>
      <c r="AA24" s="20"/>
    </row>
    <row r="25" spans="2:27">
      <c r="B25" s="6">
        <v>17</v>
      </c>
      <c r="C25" s="25"/>
      <c r="D25" s="27"/>
      <c r="E25" s="21"/>
      <c r="F25" s="22"/>
      <c r="G25" s="4"/>
      <c r="H25" s="4"/>
      <c r="I25" s="5"/>
      <c r="J25" s="12"/>
      <c r="K25" s="13"/>
      <c r="L25" s="13"/>
      <c r="M25" s="14">
        <f t="shared" si="6"/>
        <v>0</v>
      </c>
      <c r="N25" s="17"/>
      <c r="O25" s="15" t="b">
        <f t="shared" si="7"/>
        <v>0</v>
      </c>
      <c r="P25" s="16"/>
      <c r="Q25" s="12"/>
      <c r="R25" s="13"/>
      <c r="S25" s="13"/>
      <c r="T25" s="14">
        <f t="shared" si="8"/>
        <v>0</v>
      </c>
      <c r="U25" s="17"/>
      <c r="V25" s="15" t="b">
        <f t="shared" si="9"/>
        <v>0</v>
      </c>
      <c r="W25" s="16"/>
      <c r="X25" s="18">
        <f t="shared" si="10"/>
        <v>0</v>
      </c>
      <c r="Y25" s="17"/>
      <c r="Z25" s="17" t="b">
        <f t="shared" si="11"/>
        <v>0</v>
      </c>
      <c r="AA25" s="20"/>
    </row>
    <row r="26" spans="2:27" ht="17.25" thickBot="1"/>
    <row r="27" spans="2:27" ht="20.25">
      <c r="B27" s="92">
        <v>1</v>
      </c>
      <c r="C27" s="95" t="s">
        <v>10</v>
      </c>
      <c r="D27" s="96"/>
      <c r="E27" s="7"/>
    </row>
    <row r="28" spans="2:27">
      <c r="B28" s="93"/>
      <c r="C28" s="97" t="s">
        <v>115</v>
      </c>
      <c r="D28" s="98"/>
      <c r="E28" s="8"/>
    </row>
    <row r="29" spans="2:27" ht="17.25" thickBot="1">
      <c r="B29" s="94"/>
      <c r="C29" s="99"/>
      <c r="D29" s="100"/>
      <c r="E29" s="8"/>
    </row>
    <row r="30" spans="2:27" ht="20.25">
      <c r="B30" s="92">
        <v>2</v>
      </c>
      <c r="C30" s="95" t="s">
        <v>11</v>
      </c>
      <c r="D30" s="96"/>
      <c r="E30" s="7"/>
    </row>
    <row r="31" spans="2:27" ht="16.5" customHeight="1">
      <c r="B31" s="93"/>
      <c r="C31" s="97" t="s">
        <v>114</v>
      </c>
      <c r="D31" s="98"/>
      <c r="E31" s="8"/>
    </row>
    <row r="32" spans="2:27" ht="17.25" customHeight="1" thickBot="1">
      <c r="B32" s="94"/>
      <c r="C32" s="99"/>
      <c r="D32" s="100"/>
      <c r="E32" s="8"/>
    </row>
    <row r="33" spans="1:26" ht="20.25">
      <c r="B33" s="92">
        <v>3</v>
      </c>
      <c r="C33" s="95" t="s">
        <v>12</v>
      </c>
      <c r="D33" s="96"/>
      <c r="E33" s="7"/>
    </row>
    <row r="34" spans="1:26">
      <c r="B34" s="93"/>
      <c r="C34" s="97" t="s">
        <v>117</v>
      </c>
      <c r="D34" s="98"/>
      <c r="E34" s="8"/>
    </row>
    <row r="35" spans="1:26" ht="17.25" thickBot="1">
      <c r="B35" s="94"/>
      <c r="C35" s="99"/>
      <c r="D35" s="100"/>
      <c r="E35" s="8"/>
    </row>
    <row r="36" spans="1:26" ht="20.25">
      <c r="B36" s="92">
        <v>4</v>
      </c>
      <c r="C36" s="95" t="s">
        <v>13</v>
      </c>
      <c r="D36" s="96"/>
      <c r="E36" s="7"/>
    </row>
    <row r="37" spans="1:26">
      <c r="B37" s="93"/>
      <c r="C37" s="97" t="s">
        <v>110</v>
      </c>
      <c r="D37" s="98"/>
      <c r="E37" s="8"/>
    </row>
    <row r="38" spans="1:26" ht="17.25" thickBot="1">
      <c r="B38" s="94"/>
      <c r="C38" s="99"/>
      <c r="D38" s="100"/>
      <c r="E38" s="8"/>
    </row>
    <row r="39" spans="1:26" ht="20.25">
      <c r="B39" s="92">
        <v>5</v>
      </c>
      <c r="C39" s="95" t="s">
        <v>14</v>
      </c>
      <c r="D39" s="96"/>
      <c r="E39" s="7"/>
    </row>
    <row r="40" spans="1:26">
      <c r="B40" s="93"/>
      <c r="C40" s="97" t="s">
        <v>116</v>
      </c>
      <c r="D40" s="98"/>
      <c r="E40" s="8"/>
    </row>
    <row r="41" spans="1:26" ht="17.25" thickBot="1">
      <c r="B41" s="94"/>
      <c r="C41" s="99"/>
      <c r="D41" s="100"/>
      <c r="E41" s="8"/>
    </row>
    <row r="42" spans="1:26" ht="20.25">
      <c r="B42" s="92">
        <v>6</v>
      </c>
      <c r="C42" s="95" t="s">
        <v>16</v>
      </c>
      <c r="D42" s="96"/>
    </row>
    <row r="43" spans="1:26">
      <c r="B43" s="93"/>
      <c r="C43" s="97" t="s">
        <v>112</v>
      </c>
      <c r="D43" s="98"/>
    </row>
    <row r="44" spans="1:26" ht="17.25" thickBot="1">
      <c r="B44" s="94"/>
      <c r="C44" s="99"/>
      <c r="D44" s="100"/>
    </row>
    <row r="46" spans="1:26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>
      <c r="A104" s="26"/>
    </row>
    <row r="105" spans="1:26">
      <c r="A105" s="26"/>
    </row>
    <row r="106" spans="1:26">
      <c r="A106" s="26"/>
    </row>
  </sheetData>
  <sortState xmlns:xlrd2="http://schemas.microsoft.com/office/spreadsheetml/2017/richdata2" ref="C9:AA17">
    <sortCondition ref="J9:J17"/>
  </sortState>
  <mergeCells count="39">
    <mergeCell ref="B2:AA4"/>
    <mergeCell ref="B5:AA5"/>
    <mergeCell ref="B7:B8"/>
    <mergeCell ref="C7:C8"/>
    <mergeCell ref="D7:D8"/>
    <mergeCell ref="E7:E8"/>
    <mergeCell ref="F7:F8"/>
    <mergeCell ref="G7:G8"/>
    <mergeCell ref="H7:H8"/>
    <mergeCell ref="J7:L7"/>
    <mergeCell ref="V7:V8"/>
    <mergeCell ref="X7:X8"/>
    <mergeCell ref="Y7:Y8"/>
    <mergeCell ref="Z7:Z8"/>
    <mergeCell ref="AA7:AA8"/>
    <mergeCell ref="M7:M8"/>
    <mergeCell ref="B30:B32"/>
    <mergeCell ref="C30:D30"/>
    <mergeCell ref="C31:D32"/>
    <mergeCell ref="B27:B29"/>
    <mergeCell ref="C27:D27"/>
    <mergeCell ref="C28:D29"/>
    <mergeCell ref="N7:N8"/>
    <mergeCell ref="O7:O8"/>
    <mergeCell ref="Q7:S7"/>
    <mergeCell ref="T7:T8"/>
    <mergeCell ref="U7:U8"/>
    <mergeCell ref="B33:B35"/>
    <mergeCell ref="C33:D33"/>
    <mergeCell ref="C34:D35"/>
    <mergeCell ref="B42:B44"/>
    <mergeCell ref="C42:D42"/>
    <mergeCell ref="C43:D44"/>
    <mergeCell ref="B36:B38"/>
    <mergeCell ref="C36:D36"/>
    <mergeCell ref="C37:D38"/>
    <mergeCell ref="B39:B41"/>
    <mergeCell ref="C39:D39"/>
    <mergeCell ref="C40:D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913F1-B33B-4133-A3A4-B188EEAD0914}">
  <dimension ref="A1:AL107"/>
  <sheetViews>
    <sheetView topLeftCell="A37" zoomScale="110" zoomScaleNormal="110" workbookViewId="0">
      <selection activeCell="C46" sqref="C46"/>
    </sheetView>
  </sheetViews>
  <sheetFormatPr baseColWidth="10" defaultColWidth="11.42578125" defaultRowHeight="16.5"/>
  <cols>
    <col min="1" max="1" width="3.85546875" style="24" customWidth="1"/>
    <col min="2" max="2" width="3.42578125" style="24" customWidth="1"/>
    <col min="3" max="3" width="32.5703125" style="24" bestFit="1" customWidth="1"/>
    <col min="4" max="4" width="14.85546875" style="24" customWidth="1"/>
    <col min="5" max="5" width="9.7109375" style="24" customWidth="1"/>
    <col min="6" max="6" width="13" style="24" customWidth="1"/>
    <col min="7" max="7" width="9.140625" style="24" bestFit="1" customWidth="1"/>
    <col min="8" max="8" width="9.5703125" style="24" bestFit="1" customWidth="1"/>
    <col min="9" max="9" width="1.42578125" style="24" customWidth="1"/>
    <col min="10" max="10" width="4.7109375" style="24" customWidth="1"/>
    <col min="11" max="14" width="4.140625" style="24" customWidth="1"/>
    <col min="15" max="15" width="4.28515625" style="24" customWidth="1"/>
    <col min="16" max="16" width="1.42578125" style="24" customWidth="1"/>
    <col min="17" max="17" width="4.140625" style="24" customWidth="1"/>
    <col min="18" max="21" width="4" style="24" customWidth="1"/>
    <col min="22" max="22" width="4.28515625" style="24" customWidth="1"/>
    <col min="23" max="23" width="1.42578125" style="24" customWidth="1"/>
    <col min="24" max="24" width="4.28515625" style="24" customWidth="1"/>
    <col min="25" max="25" width="5" style="24" customWidth="1"/>
    <col min="26" max="26" width="4.28515625" style="24" customWidth="1"/>
    <col min="27" max="27" width="3.28515625" style="24" customWidth="1"/>
    <col min="28" max="28" width="7.5703125" style="24" customWidth="1"/>
    <col min="29" max="16384" width="11.42578125" style="24"/>
  </cols>
  <sheetData>
    <row r="1" spans="2:38" ht="9.75" customHeight="1" thickBot="1"/>
    <row r="2" spans="2:38" ht="14.25" customHeight="1">
      <c r="B2" s="101" t="s">
        <v>21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3"/>
      <c r="AB2" s="23"/>
    </row>
    <row r="3" spans="2:38" ht="8.25" hidden="1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6"/>
      <c r="AB3" s="23"/>
    </row>
    <row r="4" spans="2:38" ht="17.25" thickBot="1">
      <c r="B4" s="104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/>
      <c r="AB4" s="23"/>
    </row>
    <row r="5" spans="2:38" ht="17.25" customHeight="1" thickBot="1">
      <c r="B5" s="113" t="s">
        <v>25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5"/>
      <c r="AB5" s="23"/>
    </row>
    <row r="6" spans="2:38" ht="9" customHeight="1" thickBo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3"/>
    </row>
    <row r="7" spans="2:38" s="40" customFormat="1" ht="27" customHeight="1">
      <c r="B7" s="126" t="s">
        <v>0</v>
      </c>
      <c r="C7" s="128" t="s">
        <v>1</v>
      </c>
      <c r="D7" s="132" t="s">
        <v>20</v>
      </c>
      <c r="E7" s="132" t="s">
        <v>18</v>
      </c>
      <c r="F7" s="132" t="s">
        <v>17</v>
      </c>
      <c r="G7" s="120" t="s">
        <v>2</v>
      </c>
      <c r="H7" s="120" t="s">
        <v>19</v>
      </c>
      <c r="I7" s="2"/>
      <c r="J7" s="116" t="s">
        <v>3</v>
      </c>
      <c r="K7" s="117"/>
      <c r="L7" s="117"/>
      <c r="M7" s="107" t="s">
        <v>4</v>
      </c>
      <c r="N7" s="107" t="s">
        <v>5</v>
      </c>
      <c r="O7" s="109" t="s">
        <v>6</v>
      </c>
      <c r="P7" s="9"/>
      <c r="Q7" s="116" t="s">
        <v>7</v>
      </c>
      <c r="R7" s="117"/>
      <c r="S7" s="117"/>
      <c r="T7" s="107" t="s">
        <v>4</v>
      </c>
      <c r="U7" s="107" t="s">
        <v>5</v>
      </c>
      <c r="V7" s="109" t="s">
        <v>6</v>
      </c>
      <c r="W7" s="9"/>
      <c r="X7" s="124" t="s">
        <v>8</v>
      </c>
      <c r="Y7" s="107" t="s">
        <v>5</v>
      </c>
      <c r="Z7" s="107" t="s">
        <v>6</v>
      </c>
      <c r="AA7" s="109" t="s">
        <v>9</v>
      </c>
    </row>
    <row r="8" spans="2:38" s="40" customFormat="1" ht="17.25" customHeight="1" thickBot="1">
      <c r="B8" s="127"/>
      <c r="C8" s="129"/>
      <c r="D8" s="133"/>
      <c r="E8" s="133"/>
      <c r="F8" s="133"/>
      <c r="G8" s="121"/>
      <c r="H8" s="121"/>
      <c r="I8" s="2"/>
      <c r="J8" s="10">
        <v>1</v>
      </c>
      <c r="K8" s="11">
        <v>2</v>
      </c>
      <c r="L8" s="11">
        <v>3</v>
      </c>
      <c r="M8" s="108"/>
      <c r="N8" s="108"/>
      <c r="O8" s="110"/>
      <c r="P8" s="9"/>
      <c r="Q8" s="10">
        <v>1</v>
      </c>
      <c r="R8" s="11">
        <v>2</v>
      </c>
      <c r="S8" s="11">
        <v>3</v>
      </c>
      <c r="T8" s="108"/>
      <c r="U8" s="108"/>
      <c r="V8" s="110"/>
      <c r="W8" s="9"/>
      <c r="X8" s="125"/>
      <c r="Y8" s="108"/>
      <c r="Z8" s="108"/>
      <c r="AA8" s="110"/>
      <c r="AE8" s="41"/>
      <c r="AF8" s="41"/>
      <c r="AG8" s="41"/>
      <c r="AH8" s="41"/>
      <c r="AI8" s="41"/>
      <c r="AJ8" s="41"/>
      <c r="AK8" s="41"/>
      <c r="AL8" s="41"/>
    </row>
    <row r="9" spans="2:38" ht="17.25" thickBot="1">
      <c r="B9" s="3">
        <v>1</v>
      </c>
      <c r="C9" s="45" t="s">
        <v>78</v>
      </c>
      <c r="D9" s="46">
        <v>35489</v>
      </c>
      <c r="E9" s="47"/>
      <c r="F9" s="48" t="s">
        <v>36</v>
      </c>
      <c r="G9" s="49">
        <v>66.150000000000006</v>
      </c>
      <c r="H9" s="49">
        <v>69</v>
      </c>
      <c r="I9" s="50"/>
      <c r="J9" s="51">
        <v>40</v>
      </c>
      <c r="K9" s="52">
        <v>46</v>
      </c>
      <c r="L9" s="52">
        <v>-50</v>
      </c>
      <c r="M9" s="53">
        <f t="shared" ref="M9:M26" si="0">MAX(J9:L9)</f>
        <v>46</v>
      </c>
      <c r="N9" s="54"/>
      <c r="O9" s="55" t="b">
        <f t="shared" ref="O9:O26" si="1">IF(AND(N9=1),28,IF(AND(N9=2),25,IF(AND(N9=3),23,IF(AND(N9=4),22,IF(AND(N9=5),21,IF(AND(N9=6),20,IF(AND(N9=7),19,IF(AND(N9=8),18,IF(AND(N9=9),17,IF(AND(N9=10),16,IF(AND(N9=11),15,IF(AND(N9=12),14,IF(AND(N9=13),13,IF(AND(N9=14),12,IF(AND(N9=15),11,IF(AND(N9=16),10,IF(AND(N9=17),9,IF(AND(N9=18),8,IF(AND(N9=19),7,IF(AND(N9=20),6,IF(AND(N9=21),5,IF(AND(N9=22),4,IF(AND(N9=23),3,IF(AND(N9=24),2,IF(AND(N9=25),1)))))))))))))))))))))))))</f>
        <v>0</v>
      </c>
      <c r="P9" s="56"/>
      <c r="Q9" s="51">
        <v>53</v>
      </c>
      <c r="R9" s="52">
        <v>57</v>
      </c>
      <c r="S9" s="52">
        <v>60</v>
      </c>
      <c r="T9" s="53">
        <f t="shared" ref="T9:T26" si="2">MAX(Q9:S9)</f>
        <v>60</v>
      </c>
      <c r="U9" s="54"/>
      <c r="V9" s="55" t="b">
        <f t="shared" ref="V9:V26" si="3">IF(AND(U9=1),28,IF(AND(U9=2),25,IF(AND(U9=3),23,IF(AND(U9=4),22,IF(AND(U9=5),21,IF(AND(U9=6),20,IF(AND(U9=7),19,IF(AND(U9=8),18,IF(AND(U9=9),17,IF(AND(U9=10),16,IF(AND(U9=11),15,IF(AND(U9=12),14,IF(AND(U9=13),13,IF(AND(U9=14),12,IF(AND(U9=15),11,IF(AND(U9=16),10,IF(AND(U9=17),9,IF(AND(U9=18),8,IF(AND(U9=19),7,IF(AND(U9=20),6,IF(AND(U9=21),5,IF(AND(U9=22),4,IF(AND(U9=23),3,IF(AND(U9=24),2,IF(AND(U9=25),1)))))))))))))))))))))))))</f>
        <v>0</v>
      </c>
      <c r="W9" s="56"/>
      <c r="X9" s="57">
        <f t="shared" ref="X9:X26" si="4">(M9+T9)</f>
        <v>106</v>
      </c>
      <c r="Y9" s="54">
        <v>3</v>
      </c>
      <c r="Z9" s="54">
        <f t="shared" ref="Z9:Z26" si="5">IF(AND(Y9=1),28,IF(AND(Y9=2),25,IF(AND(Y9=3),23,IF(AND(Y9=4),22,IF(AND(Y9=5),21,IF(AND(Y9=6),20,IF(AND(Y9=7),19,IF(AND(Y9=8),18,IF(AND(Y9=9),17,IF(AND(Y9=10),16,IF(AND(Y9=11),15,IF(AND(Y9=12),14,IF(AND(Y9=13),13,IF(AND(Y9=14),12,IF(AND(Y9=15),11,IF(AND(Y9=16),10,IF(AND(Y9=17),9,IF(AND(Y9=18),8,IF(AND(Y9=19),7,IF(AND(Y9=20),6,IF(AND(Y9=21),5,IF(AND(Y9=22),4,IF(AND(Y9=23),3,IF(AND(Y9=24),2,IF(AND(Y9=25),1)))))))))))))))))))))))))</f>
        <v>23</v>
      </c>
      <c r="AA9" s="58"/>
      <c r="AE9" s="19"/>
      <c r="AF9" s="19"/>
      <c r="AG9" s="19"/>
      <c r="AH9" s="19"/>
      <c r="AI9" s="19"/>
      <c r="AJ9" s="19"/>
      <c r="AK9" s="19"/>
      <c r="AL9" s="19"/>
    </row>
    <row r="10" spans="2:38" ht="17.25" thickBot="1">
      <c r="B10" s="6">
        <v>2</v>
      </c>
      <c r="C10" s="45" t="s">
        <v>74</v>
      </c>
      <c r="D10" s="46">
        <v>34979</v>
      </c>
      <c r="E10" s="47"/>
      <c r="F10" s="48" t="s">
        <v>36</v>
      </c>
      <c r="G10" s="49">
        <v>65.05</v>
      </c>
      <c r="H10" s="49">
        <v>69</v>
      </c>
      <c r="I10" s="50"/>
      <c r="J10" s="51">
        <v>-40</v>
      </c>
      <c r="K10" s="52">
        <v>-40</v>
      </c>
      <c r="L10" s="52">
        <v>40</v>
      </c>
      <c r="M10" s="53">
        <f t="shared" si="0"/>
        <v>40</v>
      </c>
      <c r="N10" s="54"/>
      <c r="O10" s="55" t="b">
        <f t="shared" si="1"/>
        <v>0</v>
      </c>
      <c r="P10" s="56"/>
      <c r="Q10" s="51">
        <v>50</v>
      </c>
      <c r="R10" s="52">
        <v>54</v>
      </c>
      <c r="S10" s="52">
        <v>-58</v>
      </c>
      <c r="T10" s="53">
        <f t="shared" si="2"/>
        <v>54</v>
      </c>
      <c r="U10" s="54"/>
      <c r="V10" s="55" t="b">
        <f t="shared" si="3"/>
        <v>0</v>
      </c>
      <c r="W10" s="56"/>
      <c r="X10" s="57">
        <f t="shared" si="4"/>
        <v>94</v>
      </c>
      <c r="Y10" s="54">
        <v>4</v>
      </c>
      <c r="Z10" s="54">
        <f t="shared" si="5"/>
        <v>22</v>
      </c>
      <c r="AA10" s="58"/>
    </row>
    <row r="11" spans="2:38" ht="17.25" thickBot="1">
      <c r="B11" s="6">
        <v>3</v>
      </c>
      <c r="C11" s="45" t="s">
        <v>79</v>
      </c>
      <c r="D11" s="46">
        <v>37371</v>
      </c>
      <c r="E11" s="47"/>
      <c r="F11" s="48" t="s">
        <v>36</v>
      </c>
      <c r="G11" s="49">
        <v>63.25</v>
      </c>
      <c r="H11" s="49">
        <v>69</v>
      </c>
      <c r="I11" s="50"/>
      <c r="J11" s="51">
        <v>30</v>
      </c>
      <c r="K11" s="52">
        <v>35</v>
      </c>
      <c r="L11" s="52">
        <v>39</v>
      </c>
      <c r="M11" s="53">
        <f t="shared" si="0"/>
        <v>39</v>
      </c>
      <c r="N11" s="54"/>
      <c r="O11" s="55" t="b">
        <f t="shared" si="1"/>
        <v>0</v>
      </c>
      <c r="P11" s="56"/>
      <c r="Q11" s="51">
        <v>46</v>
      </c>
      <c r="R11" s="52">
        <v>50</v>
      </c>
      <c r="S11" s="52">
        <v>53</v>
      </c>
      <c r="T11" s="53">
        <f t="shared" si="2"/>
        <v>53</v>
      </c>
      <c r="U11" s="54"/>
      <c r="V11" s="55" t="b">
        <f t="shared" si="3"/>
        <v>0</v>
      </c>
      <c r="W11" s="56"/>
      <c r="X11" s="57">
        <f t="shared" si="4"/>
        <v>92</v>
      </c>
      <c r="Y11" s="54">
        <v>5</v>
      </c>
      <c r="Z11" s="54">
        <f t="shared" si="5"/>
        <v>21</v>
      </c>
      <c r="AA11" s="58"/>
    </row>
    <row r="12" spans="2:38" ht="17.25" thickBot="1">
      <c r="B12" s="6">
        <v>4</v>
      </c>
      <c r="C12" s="45" t="s">
        <v>75</v>
      </c>
      <c r="D12" s="46">
        <v>34861</v>
      </c>
      <c r="E12" s="47"/>
      <c r="F12" s="48" t="s">
        <v>29</v>
      </c>
      <c r="G12" s="49">
        <v>66.95</v>
      </c>
      <c r="H12" s="49">
        <v>69</v>
      </c>
      <c r="I12" s="50"/>
      <c r="J12" s="51">
        <v>64</v>
      </c>
      <c r="K12" s="52">
        <v>68</v>
      </c>
      <c r="L12" s="52">
        <v>71</v>
      </c>
      <c r="M12" s="53">
        <f t="shared" si="0"/>
        <v>71</v>
      </c>
      <c r="N12" s="54"/>
      <c r="O12" s="55" t="b">
        <f t="shared" si="1"/>
        <v>0</v>
      </c>
      <c r="P12" s="56"/>
      <c r="Q12" s="51">
        <v>83</v>
      </c>
      <c r="R12" s="52">
        <v>-87</v>
      </c>
      <c r="S12" s="52">
        <v>90</v>
      </c>
      <c r="T12" s="53">
        <f t="shared" si="2"/>
        <v>90</v>
      </c>
      <c r="U12" s="54"/>
      <c r="V12" s="55" t="b">
        <f t="shared" si="3"/>
        <v>0</v>
      </c>
      <c r="W12" s="56"/>
      <c r="X12" s="57">
        <f t="shared" si="4"/>
        <v>161</v>
      </c>
      <c r="Y12" s="54">
        <v>1</v>
      </c>
      <c r="Z12" s="54">
        <f t="shared" si="5"/>
        <v>28</v>
      </c>
      <c r="AA12" s="58"/>
    </row>
    <row r="13" spans="2:38" ht="17.25" thickBot="1">
      <c r="B13" s="6">
        <v>5</v>
      </c>
      <c r="C13" s="45" t="s">
        <v>80</v>
      </c>
      <c r="D13" s="46">
        <v>35099</v>
      </c>
      <c r="E13" s="47"/>
      <c r="F13" s="48" t="s">
        <v>77</v>
      </c>
      <c r="G13" s="49">
        <v>66.150000000000006</v>
      </c>
      <c r="H13" s="49">
        <v>69</v>
      </c>
      <c r="I13" s="50"/>
      <c r="J13" s="51">
        <v>57</v>
      </c>
      <c r="K13" s="52">
        <v>-60</v>
      </c>
      <c r="L13" s="52">
        <v>60</v>
      </c>
      <c r="M13" s="53">
        <f t="shared" si="0"/>
        <v>60</v>
      </c>
      <c r="N13" s="54"/>
      <c r="O13" s="55" t="b">
        <f t="shared" si="1"/>
        <v>0</v>
      </c>
      <c r="P13" s="56"/>
      <c r="Q13" s="51">
        <v>70</v>
      </c>
      <c r="R13" s="52">
        <v>-75</v>
      </c>
      <c r="S13" s="52">
        <v>75</v>
      </c>
      <c r="T13" s="53">
        <f t="shared" si="2"/>
        <v>75</v>
      </c>
      <c r="U13" s="54"/>
      <c r="V13" s="55" t="b">
        <f t="shared" si="3"/>
        <v>0</v>
      </c>
      <c r="W13" s="56"/>
      <c r="X13" s="57">
        <f t="shared" si="4"/>
        <v>135</v>
      </c>
      <c r="Y13" s="54">
        <v>2</v>
      </c>
      <c r="Z13" s="54">
        <f t="shared" si="5"/>
        <v>25</v>
      </c>
      <c r="AA13" s="58"/>
    </row>
    <row r="14" spans="2:38" ht="6" customHeight="1" thickBot="1">
      <c r="B14" s="6"/>
      <c r="C14" s="45"/>
      <c r="D14" s="46"/>
      <c r="E14" s="47"/>
      <c r="F14" s="48"/>
      <c r="G14" s="49"/>
      <c r="H14" s="49"/>
      <c r="I14" s="50"/>
      <c r="J14" s="51"/>
      <c r="K14" s="52"/>
      <c r="L14" s="52"/>
      <c r="M14" s="53"/>
      <c r="N14" s="54"/>
      <c r="O14" s="55"/>
      <c r="P14" s="56"/>
      <c r="Q14" s="51"/>
      <c r="R14" s="52"/>
      <c r="S14" s="52"/>
      <c r="T14" s="53"/>
      <c r="U14" s="54"/>
      <c r="V14" s="55"/>
      <c r="W14" s="56"/>
      <c r="X14" s="57"/>
      <c r="Y14" s="54"/>
      <c r="Z14" s="54"/>
      <c r="AA14" s="58"/>
    </row>
    <row r="15" spans="2:38" ht="17.25" thickBot="1">
      <c r="B15" s="6">
        <v>6</v>
      </c>
      <c r="C15" s="45" t="s">
        <v>81</v>
      </c>
      <c r="D15" s="46">
        <v>34344</v>
      </c>
      <c r="E15" s="47"/>
      <c r="F15" s="48" t="s">
        <v>29</v>
      </c>
      <c r="G15" s="49">
        <v>75.75</v>
      </c>
      <c r="H15" s="49">
        <v>77</v>
      </c>
      <c r="I15" s="50"/>
      <c r="J15" s="51">
        <v>-55</v>
      </c>
      <c r="K15" s="52">
        <v>-55</v>
      </c>
      <c r="L15" s="52">
        <v>55</v>
      </c>
      <c r="M15" s="53">
        <f t="shared" si="0"/>
        <v>55</v>
      </c>
      <c r="N15" s="54"/>
      <c r="O15" s="55" t="b">
        <f t="shared" si="1"/>
        <v>0</v>
      </c>
      <c r="P15" s="56"/>
      <c r="Q15" s="51">
        <v>70</v>
      </c>
      <c r="R15" s="52">
        <v>-74</v>
      </c>
      <c r="S15" s="52">
        <v>-75</v>
      </c>
      <c r="T15" s="53">
        <f t="shared" si="2"/>
        <v>70</v>
      </c>
      <c r="U15" s="54"/>
      <c r="V15" s="55" t="b">
        <f t="shared" si="3"/>
        <v>0</v>
      </c>
      <c r="W15" s="56"/>
      <c r="X15" s="57">
        <f t="shared" si="4"/>
        <v>125</v>
      </c>
      <c r="Y15" s="54">
        <v>2</v>
      </c>
      <c r="Z15" s="54">
        <f t="shared" si="5"/>
        <v>25</v>
      </c>
      <c r="AA15" s="58"/>
    </row>
    <row r="16" spans="2:38" ht="17.25" thickBot="1">
      <c r="B16" s="6">
        <v>7</v>
      </c>
      <c r="C16" s="45" t="s">
        <v>82</v>
      </c>
      <c r="D16" s="46">
        <v>37953</v>
      </c>
      <c r="E16" s="47"/>
      <c r="F16" s="48" t="s">
        <v>28</v>
      </c>
      <c r="G16" s="49">
        <v>75.55</v>
      </c>
      <c r="H16" s="49">
        <v>77</v>
      </c>
      <c r="I16" s="50"/>
      <c r="J16" s="51">
        <v>58</v>
      </c>
      <c r="K16" s="52">
        <v>-62</v>
      </c>
      <c r="L16" s="52">
        <v>63</v>
      </c>
      <c r="M16" s="53">
        <f t="shared" si="0"/>
        <v>63</v>
      </c>
      <c r="N16" s="54"/>
      <c r="O16" s="55" t="b">
        <f t="shared" si="1"/>
        <v>0</v>
      </c>
      <c r="P16" s="56"/>
      <c r="Q16" s="51">
        <v>-73</v>
      </c>
      <c r="R16" s="52">
        <v>73</v>
      </c>
      <c r="S16" s="52">
        <v>-78</v>
      </c>
      <c r="T16" s="53">
        <f t="shared" si="2"/>
        <v>73</v>
      </c>
      <c r="U16" s="54"/>
      <c r="V16" s="55" t="b">
        <f t="shared" si="3"/>
        <v>0</v>
      </c>
      <c r="W16" s="56"/>
      <c r="X16" s="57">
        <f t="shared" si="4"/>
        <v>136</v>
      </c>
      <c r="Y16" s="54">
        <v>1</v>
      </c>
      <c r="Z16" s="54">
        <f t="shared" si="5"/>
        <v>28</v>
      </c>
      <c r="AA16" s="58"/>
    </row>
    <row r="17" spans="2:27" ht="17.25" customHeight="1" thickBot="1">
      <c r="B17" s="3">
        <v>8</v>
      </c>
      <c r="C17" s="45" t="s">
        <v>83</v>
      </c>
      <c r="D17" s="46">
        <v>34910</v>
      </c>
      <c r="E17" s="47"/>
      <c r="F17" s="48" t="s">
        <v>36</v>
      </c>
      <c r="G17" s="49">
        <v>76.25</v>
      </c>
      <c r="H17" s="49">
        <v>77</v>
      </c>
      <c r="I17" s="50"/>
      <c r="J17" s="51">
        <v>48</v>
      </c>
      <c r="K17" s="52">
        <v>53</v>
      </c>
      <c r="L17" s="52">
        <v>-55</v>
      </c>
      <c r="M17" s="53">
        <f t="shared" si="0"/>
        <v>53</v>
      </c>
      <c r="N17" s="54"/>
      <c r="O17" s="55" t="b">
        <f t="shared" si="1"/>
        <v>0</v>
      </c>
      <c r="P17" s="56"/>
      <c r="Q17" s="51">
        <v>-67</v>
      </c>
      <c r="R17" s="52">
        <v>67</v>
      </c>
      <c r="S17" s="52">
        <v>71</v>
      </c>
      <c r="T17" s="53">
        <f t="shared" si="2"/>
        <v>71</v>
      </c>
      <c r="U17" s="54"/>
      <c r="V17" s="55" t="b">
        <f t="shared" si="3"/>
        <v>0</v>
      </c>
      <c r="W17" s="56"/>
      <c r="X17" s="57">
        <f t="shared" si="4"/>
        <v>124</v>
      </c>
      <c r="Y17" s="54">
        <v>3</v>
      </c>
      <c r="Z17" s="54">
        <f t="shared" si="5"/>
        <v>23</v>
      </c>
      <c r="AA17" s="58"/>
    </row>
    <row r="18" spans="2:27" ht="17.25" thickBot="1">
      <c r="B18" s="6">
        <v>9</v>
      </c>
      <c r="C18" s="45" t="s">
        <v>84</v>
      </c>
      <c r="D18" s="46">
        <v>39957</v>
      </c>
      <c r="E18" s="47"/>
      <c r="F18" s="48" t="s">
        <v>37</v>
      </c>
      <c r="G18" s="49">
        <v>76.05</v>
      </c>
      <c r="H18" s="49">
        <v>77</v>
      </c>
      <c r="I18" s="50"/>
      <c r="J18" s="51">
        <v>45</v>
      </c>
      <c r="K18" s="52">
        <v>-48</v>
      </c>
      <c r="L18" s="52">
        <v>-48</v>
      </c>
      <c r="M18" s="53">
        <f t="shared" si="0"/>
        <v>45</v>
      </c>
      <c r="N18" s="54"/>
      <c r="O18" s="55" t="b">
        <f t="shared" si="1"/>
        <v>0</v>
      </c>
      <c r="P18" s="56"/>
      <c r="Q18" s="51">
        <v>60</v>
      </c>
      <c r="R18" s="52">
        <v>64</v>
      </c>
      <c r="S18" s="52">
        <v>-68</v>
      </c>
      <c r="T18" s="53">
        <f t="shared" si="2"/>
        <v>64</v>
      </c>
      <c r="U18" s="54"/>
      <c r="V18" s="55" t="b">
        <f t="shared" si="3"/>
        <v>0</v>
      </c>
      <c r="W18" s="56"/>
      <c r="X18" s="57">
        <f t="shared" si="4"/>
        <v>109</v>
      </c>
      <c r="Y18" s="54">
        <v>4</v>
      </c>
      <c r="Z18" s="54">
        <f t="shared" si="5"/>
        <v>22</v>
      </c>
      <c r="AA18" s="58"/>
    </row>
    <row r="19" spans="2:27" ht="17.25" thickBot="1">
      <c r="B19" s="6">
        <v>10</v>
      </c>
      <c r="C19" s="45" t="s">
        <v>85</v>
      </c>
      <c r="D19" s="46">
        <v>35881</v>
      </c>
      <c r="E19" s="47"/>
      <c r="F19" s="48" t="s">
        <v>38</v>
      </c>
      <c r="G19" s="49">
        <v>75.05</v>
      </c>
      <c r="H19" s="49">
        <v>77</v>
      </c>
      <c r="I19" s="50"/>
      <c r="J19" s="51">
        <v>45</v>
      </c>
      <c r="K19" s="52">
        <v>-49</v>
      </c>
      <c r="L19" s="52">
        <v>-49</v>
      </c>
      <c r="M19" s="53">
        <f t="shared" si="0"/>
        <v>45</v>
      </c>
      <c r="N19" s="54"/>
      <c r="O19" s="55" t="b">
        <f t="shared" si="1"/>
        <v>0</v>
      </c>
      <c r="P19" s="56"/>
      <c r="Q19" s="51">
        <v>59</v>
      </c>
      <c r="R19" s="52">
        <v>-63</v>
      </c>
      <c r="S19" s="52">
        <v>-63</v>
      </c>
      <c r="T19" s="53">
        <f t="shared" si="2"/>
        <v>59</v>
      </c>
      <c r="U19" s="54"/>
      <c r="V19" s="55" t="b">
        <f t="shared" si="3"/>
        <v>0</v>
      </c>
      <c r="W19" s="56"/>
      <c r="X19" s="57">
        <f t="shared" si="4"/>
        <v>104</v>
      </c>
      <c r="Y19" s="54">
        <v>5</v>
      </c>
      <c r="Z19" s="54">
        <f t="shared" si="5"/>
        <v>21</v>
      </c>
      <c r="AA19" s="58"/>
    </row>
    <row r="20" spans="2:27" ht="17.25" thickBot="1">
      <c r="B20" s="6">
        <v>11</v>
      </c>
      <c r="C20" s="45" t="s">
        <v>86</v>
      </c>
      <c r="D20" s="46">
        <v>35062</v>
      </c>
      <c r="E20" s="47"/>
      <c r="F20" s="48" t="s">
        <v>28</v>
      </c>
      <c r="G20" s="49">
        <v>75.55</v>
      </c>
      <c r="H20" s="49">
        <v>77</v>
      </c>
      <c r="I20" s="50"/>
      <c r="J20" s="51">
        <v>38</v>
      </c>
      <c r="K20" s="52">
        <v>42</v>
      </c>
      <c r="L20" s="52">
        <v>-46</v>
      </c>
      <c r="M20" s="53">
        <f t="shared" si="0"/>
        <v>42</v>
      </c>
      <c r="N20" s="54"/>
      <c r="O20" s="55" t="b">
        <f t="shared" si="1"/>
        <v>0</v>
      </c>
      <c r="P20" s="56"/>
      <c r="Q20" s="51">
        <v>45</v>
      </c>
      <c r="R20" s="52">
        <v>53</v>
      </c>
      <c r="S20" s="52">
        <v>-56</v>
      </c>
      <c r="T20" s="53">
        <f t="shared" si="2"/>
        <v>53</v>
      </c>
      <c r="U20" s="54"/>
      <c r="V20" s="55" t="b">
        <f t="shared" si="3"/>
        <v>0</v>
      </c>
      <c r="W20" s="56"/>
      <c r="X20" s="57">
        <f t="shared" si="4"/>
        <v>95</v>
      </c>
      <c r="Y20" s="54">
        <v>6</v>
      </c>
      <c r="Z20" s="54">
        <f t="shared" si="5"/>
        <v>20</v>
      </c>
      <c r="AA20" s="58"/>
    </row>
    <row r="21" spans="2:27" ht="17.25" thickBot="1">
      <c r="B21" s="6">
        <v>12</v>
      </c>
      <c r="C21" s="45" t="s">
        <v>76</v>
      </c>
      <c r="D21" s="46">
        <v>37082</v>
      </c>
      <c r="E21" s="47"/>
      <c r="F21" s="48" t="s">
        <v>36</v>
      </c>
      <c r="G21" s="49">
        <v>74.849999999999994</v>
      </c>
      <c r="H21" s="49">
        <v>77</v>
      </c>
      <c r="I21" s="50"/>
      <c r="J21" s="51">
        <v>20</v>
      </c>
      <c r="K21" s="52">
        <v>30</v>
      </c>
      <c r="L21" s="52">
        <v>35</v>
      </c>
      <c r="M21" s="53">
        <f t="shared" si="0"/>
        <v>35</v>
      </c>
      <c r="N21" s="54"/>
      <c r="O21" s="55" t="b">
        <f t="shared" si="1"/>
        <v>0</v>
      </c>
      <c r="P21" s="56"/>
      <c r="Q21" s="51">
        <v>40</v>
      </c>
      <c r="R21" s="52">
        <v>46</v>
      </c>
      <c r="S21" s="52">
        <v>50</v>
      </c>
      <c r="T21" s="53">
        <f t="shared" si="2"/>
        <v>50</v>
      </c>
      <c r="U21" s="54"/>
      <c r="V21" s="55" t="b">
        <f t="shared" si="3"/>
        <v>0</v>
      </c>
      <c r="W21" s="56"/>
      <c r="X21" s="57">
        <f t="shared" si="4"/>
        <v>85</v>
      </c>
      <c r="Y21" s="54">
        <v>7</v>
      </c>
      <c r="Z21" s="54">
        <f t="shared" si="5"/>
        <v>19</v>
      </c>
      <c r="AA21" s="58"/>
    </row>
    <row r="22" spans="2:27" ht="12.75" customHeight="1" thickBot="1">
      <c r="B22" s="6">
        <v>13</v>
      </c>
      <c r="C22" s="45"/>
      <c r="D22" s="46"/>
      <c r="E22" s="47"/>
      <c r="F22" s="48"/>
      <c r="G22" s="49"/>
      <c r="H22" s="49"/>
      <c r="I22" s="50"/>
      <c r="J22" s="51"/>
      <c r="K22" s="52"/>
      <c r="L22" s="52"/>
      <c r="M22" s="53">
        <f t="shared" si="0"/>
        <v>0</v>
      </c>
      <c r="N22" s="54"/>
      <c r="O22" s="55" t="b">
        <f t="shared" si="1"/>
        <v>0</v>
      </c>
      <c r="P22" s="56"/>
      <c r="Q22" s="51"/>
      <c r="R22" s="52"/>
      <c r="S22" s="52"/>
      <c r="T22" s="53">
        <f t="shared" si="2"/>
        <v>0</v>
      </c>
      <c r="U22" s="54"/>
      <c r="V22" s="55" t="b">
        <f t="shared" si="3"/>
        <v>0</v>
      </c>
      <c r="W22" s="56"/>
      <c r="X22" s="57">
        <f t="shared" si="4"/>
        <v>0</v>
      </c>
      <c r="Y22" s="54"/>
      <c r="Z22" s="54" t="b">
        <f t="shared" si="5"/>
        <v>0</v>
      </c>
      <c r="AA22" s="58"/>
    </row>
    <row r="23" spans="2:27" ht="17.25" thickBot="1">
      <c r="B23" s="6">
        <v>14</v>
      </c>
      <c r="C23" s="45"/>
      <c r="D23" s="46"/>
      <c r="E23" s="47"/>
      <c r="F23" s="48"/>
      <c r="G23" s="49"/>
      <c r="H23" s="49"/>
      <c r="I23" s="50"/>
      <c r="J23" s="51"/>
      <c r="K23" s="52"/>
      <c r="L23" s="52"/>
      <c r="M23" s="53">
        <f t="shared" si="0"/>
        <v>0</v>
      </c>
      <c r="N23" s="54"/>
      <c r="O23" s="55" t="b">
        <f t="shared" si="1"/>
        <v>0</v>
      </c>
      <c r="P23" s="56"/>
      <c r="Q23" s="51"/>
      <c r="R23" s="52"/>
      <c r="S23" s="52"/>
      <c r="T23" s="53">
        <f t="shared" si="2"/>
        <v>0</v>
      </c>
      <c r="U23" s="54"/>
      <c r="V23" s="55" t="b">
        <f t="shared" si="3"/>
        <v>0</v>
      </c>
      <c r="W23" s="56"/>
      <c r="X23" s="57">
        <f t="shared" si="4"/>
        <v>0</v>
      </c>
      <c r="Y23" s="54"/>
      <c r="Z23" s="54" t="b">
        <f t="shared" si="5"/>
        <v>0</v>
      </c>
      <c r="AA23" s="58"/>
    </row>
    <row r="24" spans="2:27" ht="17.25" thickBot="1">
      <c r="B24" s="3">
        <v>15</v>
      </c>
      <c r="C24" s="25"/>
      <c r="D24" s="27"/>
      <c r="E24" s="21"/>
      <c r="F24" s="22"/>
      <c r="G24" s="4"/>
      <c r="H24" s="4"/>
      <c r="I24" s="5"/>
      <c r="J24" s="12"/>
      <c r="K24" s="13"/>
      <c r="L24" s="13"/>
      <c r="M24" s="14">
        <f t="shared" si="0"/>
        <v>0</v>
      </c>
      <c r="N24" s="17"/>
      <c r="O24" s="15" t="b">
        <f t="shared" si="1"/>
        <v>0</v>
      </c>
      <c r="P24" s="16"/>
      <c r="Q24" s="12"/>
      <c r="R24" s="13"/>
      <c r="S24" s="13"/>
      <c r="T24" s="14">
        <f t="shared" si="2"/>
        <v>0</v>
      </c>
      <c r="U24" s="17"/>
      <c r="V24" s="15" t="b">
        <f t="shared" si="3"/>
        <v>0</v>
      </c>
      <c r="W24" s="16"/>
      <c r="X24" s="18">
        <f t="shared" si="4"/>
        <v>0</v>
      </c>
      <c r="Y24" s="17"/>
      <c r="Z24" s="17" t="b">
        <f t="shared" si="5"/>
        <v>0</v>
      </c>
      <c r="AA24" s="20"/>
    </row>
    <row r="25" spans="2:27" ht="17.25" thickBot="1">
      <c r="B25" s="6">
        <v>16</v>
      </c>
      <c r="C25" s="25"/>
      <c r="D25" s="27"/>
      <c r="E25" s="21"/>
      <c r="F25" s="22"/>
      <c r="G25" s="4"/>
      <c r="H25" s="4"/>
      <c r="I25" s="5"/>
      <c r="J25" s="12"/>
      <c r="K25" s="13"/>
      <c r="L25" s="13"/>
      <c r="M25" s="14">
        <f t="shared" si="0"/>
        <v>0</v>
      </c>
      <c r="N25" s="17"/>
      <c r="O25" s="15" t="b">
        <f t="shared" si="1"/>
        <v>0</v>
      </c>
      <c r="P25" s="16"/>
      <c r="Q25" s="12"/>
      <c r="R25" s="13"/>
      <c r="S25" s="13"/>
      <c r="T25" s="14">
        <f t="shared" si="2"/>
        <v>0</v>
      </c>
      <c r="U25" s="17"/>
      <c r="V25" s="15" t="b">
        <f t="shared" si="3"/>
        <v>0</v>
      </c>
      <c r="W25" s="16"/>
      <c r="X25" s="18">
        <f t="shared" si="4"/>
        <v>0</v>
      </c>
      <c r="Y25" s="17"/>
      <c r="Z25" s="17" t="b">
        <f t="shared" si="5"/>
        <v>0</v>
      </c>
      <c r="AA25" s="20"/>
    </row>
    <row r="26" spans="2:27">
      <c r="B26" s="6">
        <v>17</v>
      </c>
      <c r="C26" s="25"/>
      <c r="D26" s="27"/>
      <c r="E26" s="21"/>
      <c r="F26" s="22"/>
      <c r="G26" s="4"/>
      <c r="H26" s="4"/>
      <c r="I26" s="5"/>
      <c r="J26" s="12"/>
      <c r="K26" s="13"/>
      <c r="L26" s="13"/>
      <c r="M26" s="14">
        <f t="shared" si="0"/>
        <v>0</v>
      </c>
      <c r="N26" s="17"/>
      <c r="O26" s="15" t="b">
        <f t="shared" si="1"/>
        <v>0</v>
      </c>
      <c r="P26" s="16"/>
      <c r="Q26" s="12"/>
      <c r="R26" s="13"/>
      <c r="S26" s="13"/>
      <c r="T26" s="14">
        <f t="shared" si="2"/>
        <v>0</v>
      </c>
      <c r="U26" s="17"/>
      <c r="V26" s="15" t="b">
        <f t="shared" si="3"/>
        <v>0</v>
      </c>
      <c r="W26" s="16"/>
      <c r="X26" s="18">
        <f t="shared" si="4"/>
        <v>0</v>
      </c>
      <c r="Y26" s="17"/>
      <c r="Z26" s="17" t="b">
        <f t="shared" si="5"/>
        <v>0</v>
      </c>
      <c r="AA26" s="20"/>
    </row>
    <row r="27" spans="2:27" ht="17.25" thickBot="1"/>
    <row r="28" spans="2:27" ht="20.25">
      <c r="B28" s="92">
        <v>1</v>
      </c>
      <c r="C28" s="95" t="s">
        <v>10</v>
      </c>
      <c r="D28" s="96"/>
      <c r="E28" s="7"/>
    </row>
    <row r="29" spans="2:27">
      <c r="B29" s="93"/>
      <c r="C29" s="97" t="s">
        <v>115</v>
      </c>
      <c r="D29" s="98"/>
      <c r="E29" s="8"/>
    </row>
    <row r="30" spans="2:27" ht="17.25" thickBot="1">
      <c r="B30" s="94"/>
      <c r="C30" s="99"/>
      <c r="D30" s="100"/>
      <c r="E30" s="8"/>
    </row>
    <row r="31" spans="2:27" ht="20.25">
      <c r="B31" s="92">
        <v>2</v>
      </c>
      <c r="C31" s="95" t="s">
        <v>11</v>
      </c>
      <c r="D31" s="96"/>
      <c r="E31" s="7"/>
    </row>
    <row r="32" spans="2:27" ht="16.5" customHeight="1">
      <c r="B32" s="93"/>
      <c r="C32" s="97" t="s">
        <v>114</v>
      </c>
      <c r="D32" s="98"/>
      <c r="E32" s="8"/>
    </row>
    <row r="33" spans="1:26" ht="17.25" customHeight="1" thickBot="1">
      <c r="B33" s="94"/>
      <c r="C33" s="99"/>
      <c r="D33" s="100"/>
      <c r="E33" s="8"/>
    </row>
    <row r="34" spans="1:26" ht="20.25">
      <c r="B34" s="92">
        <v>3</v>
      </c>
      <c r="C34" s="95" t="s">
        <v>12</v>
      </c>
      <c r="D34" s="96"/>
      <c r="E34" s="7"/>
    </row>
    <row r="35" spans="1:26">
      <c r="B35" s="93"/>
      <c r="C35" s="97" t="s">
        <v>118</v>
      </c>
      <c r="D35" s="98"/>
      <c r="E35" s="8"/>
    </row>
    <row r="36" spans="1:26" ht="17.25" thickBot="1">
      <c r="B36" s="94"/>
      <c r="C36" s="99"/>
      <c r="D36" s="100"/>
      <c r="E36" s="8"/>
    </row>
    <row r="37" spans="1:26" ht="20.25">
      <c r="B37" s="92">
        <v>4</v>
      </c>
      <c r="C37" s="95" t="s">
        <v>13</v>
      </c>
      <c r="D37" s="96"/>
      <c r="E37" s="7"/>
    </row>
    <row r="38" spans="1:26">
      <c r="B38" s="93"/>
      <c r="C38" s="97" t="s">
        <v>112</v>
      </c>
      <c r="D38" s="98"/>
      <c r="E38" s="8"/>
    </row>
    <row r="39" spans="1:26" ht="17.25" thickBot="1">
      <c r="B39" s="94"/>
      <c r="C39" s="99"/>
      <c r="D39" s="100"/>
      <c r="E39" s="8"/>
    </row>
    <row r="40" spans="1:26" ht="20.25">
      <c r="B40" s="92">
        <v>5</v>
      </c>
      <c r="C40" s="95" t="s">
        <v>14</v>
      </c>
      <c r="D40" s="96"/>
      <c r="E40" s="7"/>
    </row>
    <row r="41" spans="1:26">
      <c r="B41" s="93"/>
      <c r="C41" s="97" t="s">
        <v>119</v>
      </c>
      <c r="D41" s="98"/>
      <c r="E41" s="8"/>
    </row>
    <row r="42" spans="1:26" ht="17.25" thickBot="1">
      <c r="B42" s="94"/>
      <c r="C42" s="99"/>
      <c r="D42" s="100"/>
      <c r="E42" s="8"/>
    </row>
    <row r="43" spans="1:26" ht="20.25">
      <c r="B43" s="92">
        <v>6</v>
      </c>
      <c r="C43" s="95" t="s">
        <v>16</v>
      </c>
      <c r="D43" s="96"/>
    </row>
    <row r="44" spans="1:26">
      <c r="B44" s="93"/>
      <c r="C44" s="97" t="s">
        <v>117</v>
      </c>
      <c r="D44" s="98"/>
    </row>
    <row r="45" spans="1:26" ht="17.25" thickBot="1">
      <c r="B45" s="94"/>
      <c r="C45" s="99"/>
      <c r="D45" s="100"/>
    </row>
    <row r="47" spans="1:26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>
      <c r="A105" s="26"/>
    </row>
    <row r="106" spans="1:26">
      <c r="A106" s="26"/>
    </row>
    <row r="107" spans="1:26">
      <c r="A107" s="26"/>
    </row>
  </sheetData>
  <sortState xmlns:xlrd2="http://schemas.microsoft.com/office/spreadsheetml/2017/richdata2" ref="C9:AA25">
    <sortCondition ref="H9:H25"/>
  </sortState>
  <mergeCells count="39">
    <mergeCell ref="B2:AA4"/>
    <mergeCell ref="B5:AA5"/>
    <mergeCell ref="B7:B8"/>
    <mergeCell ref="C7:C8"/>
    <mergeCell ref="D7:D8"/>
    <mergeCell ref="E7:E8"/>
    <mergeCell ref="F7:F8"/>
    <mergeCell ref="G7:G8"/>
    <mergeCell ref="H7:H8"/>
    <mergeCell ref="J7:L7"/>
    <mergeCell ref="V7:V8"/>
    <mergeCell ref="X7:X8"/>
    <mergeCell ref="Z7:Z8"/>
    <mergeCell ref="AA7:AA8"/>
    <mergeCell ref="Y7:Y8"/>
    <mergeCell ref="C34:D34"/>
    <mergeCell ref="C35:D36"/>
    <mergeCell ref="Q7:S7"/>
    <mergeCell ref="N7:N8"/>
    <mergeCell ref="B37:B39"/>
    <mergeCell ref="C37:D37"/>
    <mergeCell ref="C38:D39"/>
    <mergeCell ref="T7:T8"/>
    <mergeCell ref="U7:U8"/>
    <mergeCell ref="B31:B33"/>
    <mergeCell ref="C31:D31"/>
    <mergeCell ref="C32:D33"/>
    <mergeCell ref="B28:B30"/>
    <mergeCell ref="C28:D28"/>
    <mergeCell ref="C29:D30"/>
    <mergeCell ref="M7:M8"/>
    <mergeCell ref="O7:O8"/>
    <mergeCell ref="B34:B36"/>
    <mergeCell ref="B40:B42"/>
    <mergeCell ref="C40:D40"/>
    <mergeCell ref="C41:D42"/>
    <mergeCell ref="B43:B45"/>
    <mergeCell ref="C43:D43"/>
    <mergeCell ref="C44:D4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32217-FB0D-4B87-9CC3-0D93A688DAAD}">
  <dimension ref="A1:AL114"/>
  <sheetViews>
    <sheetView topLeftCell="A8" zoomScale="120" zoomScaleNormal="120" workbookViewId="0">
      <selection activeCell="C50" sqref="C50:D51"/>
    </sheetView>
  </sheetViews>
  <sheetFormatPr baseColWidth="10" defaultColWidth="11.42578125" defaultRowHeight="16.5"/>
  <cols>
    <col min="1" max="1" width="2.28515625" style="24" customWidth="1"/>
    <col min="2" max="2" width="3.42578125" style="24" customWidth="1"/>
    <col min="3" max="3" width="32.5703125" style="24" bestFit="1" customWidth="1"/>
    <col min="4" max="4" width="12.85546875" style="24" customWidth="1"/>
    <col min="5" max="5" width="4.140625" style="24" customWidth="1"/>
    <col min="6" max="6" width="13.140625" style="24" customWidth="1"/>
    <col min="7" max="7" width="9.140625" style="24" bestFit="1" customWidth="1"/>
    <col min="8" max="8" width="9.5703125" style="24" bestFit="1" customWidth="1"/>
    <col min="9" max="9" width="1.42578125" style="24" customWidth="1"/>
    <col min="10" max="10" width="4.7109375" style="24" customWidth="1"/>
    <col min="11" max="14" width="4.140625" style="24" customWidth="1"/>
    <col min="15" max="15" width="4.28515625" style="24" customWidth="1"/>
    <col min="16" max="16" width="1.42578125" style="24" customWidth="1"/>
    <col min="17" max="17" width="4.140625" style="24" customWidth="1"/>
    <col min="18" max="21" width="4" style="24" customWidth="1"/>
    <col min="22" max="22" width="4.28515625" style="24" customWidth="1"/>
    <col min="23" max="23" width="1.42578125" style="24" customWidth="1"/>
    <col min="24" max="24" width="4.28515625" style="24" customWidth="1"/>
    <col min="25" max="25" width="5" style="24" customWidth="1"/>
    <col min="26" max="26" width="4.28515625" style="24" customWidth="1"/>
    <col min="27" max="27" width="3.28515625" style="24" customWidth="1"/>
    <col min="28" max="28" width="7.5703125" style="24" customWidth="1"/>
    <col min="29" max="16384" width="11.42578125" style="24"/>
  </cols>
  <sheetData>
    <row r="1" spans="2:38" ht="17.25" thickBot="1"/>
    <row r="2" spans="2:38" ht="16.5" customHeight="1">
      <c r="B2" s="101" t="s">
        <v>21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3"/>
      <c r="AB2" s="23"/>
    </row>
    <row r="3" spans="2:38" ht="42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6"/>
      <c r="AB3" s="23"/>
    </row>
    <row r="4" spans="2:38" ht="17.25" thickBot="1">
      <c r="B4" s="104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/>
      <c r="AB4" s="23"/>
    </row>
    <row r="5" spans="2:38" ht="17.25" customHeight="1" thickBot="1">
      <c r="B5" s="113" t="s">
        <v>26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5"/>
      <c r="AB5" s="23"/>
    </row>
    <row r="6" spans="2:38" ht="7.5" customHeight="1" thickBo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3"/>
    </row>
    <row r="7" spans="2:38" ht="27" customHeight="1">
      <c r="B7" s="126" t="s">
        <v>0</v>
      </c>
      <c r="C7" s="136" t="s">
        <v>1</v>
      </c>
      <c r="D7" s="132" t="s">
        <v>20</v>
      </c>
      <c r="E7" s="132" t="s">
        <v>18</v>
      </c>
      <c r="F7" s="132" t="s">
        <v>17</v>
      </c>
      <c r="G7" s="120" t="s">
        <v>2</v>
      </c>
      <c r="H7" s="120" t="s">
        <v>19</v>
      </c>
      <c r="I7" s="2"/>
      <c r="J7" s="116" t="s">
        <v>3</v>
      </c>
      <c r="K7" s="117"/>
      <c r="L7" s="117"/>
      <c r="M7" s="107" t="s">
        <v>4</v>
      </c>
      <c r="N7" s="107" t="s">
        <v>5</v>
      </c>
      <c r="O7" s="109" t="s">
        <v>6</v>
      </c>
      <c r="P7" s="9"/>
      <c r="Q7" s="116" t="s">
        <v>7</v>
      </c>
      <c r="R7" s="117"/>
      <c r="S7" s="117"/>
      <c r="T7" s="107" t="s">
        <v>4</v>
      </c>
      <c r="U7" s="107" t="s">
        <v>5</v>
      </c>
      <c r="V7" s="109" t="s">
        <v>6</v>
      </c>
      <c r="W7" s="9"/>
      <c r="X7" s="124" t="s">
        <v>8</v>
      </c>
      <c r="Y7" s="107" t="s">
        <v>5</v>
      </c>
      <c r="Z7" s="107" t="s">
        <v>6</v>
      </c>
      <c r="AA7" s="109" t="s">
        <v>9</v>
      </c>
    </row>
    <row r="8" spans="2:38" ht="24.75" customHeight="1" thickBot="1">
      <c r="B8" s="127"/>
      <c r="C8" s="137"/>
      <c r="D8" s="133"/>
      <c r="E8" s="133"/>
      <c r="F8" s="133"/>
      <c r="G8" s="121"/>
      <c r="H8" s="121"/>
      <c r="I8" s="2"/>
      <c r="J8" s="10">
        <v>1</v>
      </c>
      <c r="K8" s="11">
        <v>2</v>
      </c>
      <c r="L8" s="11">
        <v>3</v>
      </c>
      <c r="M8" s="108"/>
      <c r="N8" s="108"/>
      <c r="O8" s="110"/>
      <c r="P8" s="9"/>
      <c r="Q8" s="10">
        <v>1</v>
      </c>
      <c r="R8" s="11">
        <v>2</v>
      </c>
      <c r="S8" s="11">
        <v>3</v>
      </c>
      <c r="T8" s="108"/>
      <c r="U8" s="108"/>
      <c r="V8" s="110"/>
      <c r="W8" s="9"/>
      <c r="X8" s="125"/>
      <c r="Y8" s="108"/>
      <c r="Z8" s="108"/>
      <c r="AA8" s="110"/>
      <c r="AE8" s="19"/>
      <c r="AF8" s="19"/>
      <c r="AG8" s="19"/>
      <c r="AH8" s="19"/>
      <c r="AI8" s="19"/>
      <c r="AJ8" s="19"/>
      <c r="AK8" s="19"/>
      <c r="AL8" s="19"/>
    </row>
    <row r="9" spans="2:38" s="74" customFormat="1" ht="15.75" thickBot="1">
      <c r="B9" s="76">
        <v>1</v>
      </c>
      <c r="C9" s="77" t="s">
        <v>89</v>
      </c>
      <c r="D9" s="78">
        <v>38729</v>
      </c>
      <c r="E9" s="79"/>
      <c r="F9" s="80" t="s">
        <v>29</v>
      </c>
      <c r="G9" s="4">
        <v>79.849999999999994</v>
      </c>
      <c r="H9" s="4">
        <v>88</v>
      </c>
      <c r="I9" s="5"/>
      <c r="J9" s="12">
        <v>-88</v>
      </c>
      <c r="K9" s="13">
        <v>88</v>
      </c>
      <c r="L9" s="13">
        <v>90</v>
      </c>
      <c r="M9" s="14">
        <f t="shared" ref="M9:M28" si="0">MAX(J9:L9)</f>
        <v>90</v>
      </c>
      <c r="N9" s="17"/>
      <c r="O9" s="15" t="b">
        <f t="shared" ref="O9:O28" si="1">IF(AND(N9=1),28,IF(AND(N9=2),25,IF(AND(N9=3),23,IF(AND(N9=4),22,IF(AND(N9=5),21,IF(AND(N9=6),20,IF(AND(N9=7),19,IF(AND(N9=8),18,IF(AND(N9=9),17,IF(AND(N9=10),16,IF(AND(N9=11),15,IF(AND(N9=12),14,IF(AND(N9=13),13,IF(AND(N9=14),12,IF(AND(N9=15),11,IF(AND(N9=16),10,IF(AND(N9=17),9,IF(AND(N9=18),8,IF(AND(N9=19),7,IF(AND(N9=20),6,IF(AND(N9=21),5,IF(AND(N9=22),4,IF(AND(N9=23),3,IF(AND(N9=24),2,IF(AND(N9=25),1)))))))))))))))))))))))))</f>
        <v>0</v>
      </c>
      <c r="P9" s="16"/>
      <c r="Q9" s="12">
        <v>110</v>
      </c>
      <c r="R9" s="13">
        <v>115</v>
      </c>
      <c r="S9" s="13">
        <v>-120</v>
      </c>
      <c r="T9" s="14">
        <f t="shared" ref="T9:T28" si="2">MAX(Q9:S9)</f>
        <v>115</v>
      </c>
      <c r="U9" s="17"/>
      <c r="V9" s="15" t="b">
        <f t="shared" ref="V9:V28" si="3">IF(AND(U9=1),28,IF(AND(U9=2),25,IF(AND(U9=3),23,IF(AND(U9=4),22,IF(AND(U9=5),21,IF(AND(U9=6),20,IF(AND(U9=7),19,IF(AND(U9=8),18,IF(AND(U9=9),17,IF(AND(U9=10),16,IF(AND(U9=11),15,IF(AND(U9=12),14,IF(AND(U9=13),13,IF(AND(U9=14),12,IF(AND(U9=15),11,IF(AND(U9=16),10,IF(AND(U9=17),9,IF(AND(U9=18),8,IF(AND(U9=19),7,IF(AND(U9=20),6,IF(AND(U9=21),5,IF(AND(U9=22),4,IF(AND(U9=23),3,IF(AND(U9=24),2,IF(AND(U9=25),1)))))))))))))))))))))))))</f>
        <v>0</v>
      </c>
      <c r="W9" s="16"/>
      <c r="X9" s="18">
        <f t="shared" ref="X9:X28" si="4">(M9+T9)</f>
        <v>205</v>
      </c>
      <c r="Y9" s="17">
        <v>1</v>
      </c>
      <c r="Z9" s="17">
        <f t="shared" ref="Z9:Z28" si="5">IF(AND(Y9=1),28,IF(AND(Y9=2),25,IF(AND(Y9=3),23,IF(AND(Y9=4),22,IF(AND(Y9=5),21,IF(AND(Y9=6),20,IF(AND(Y9=7),19,IF(AND(Y9=8),18,IF(AND(Y9=9),17,IF(AND(Y9=10),16,IF(AND(Y9=11),15,IF(AND(Y9=12),14,IF(AND(Y9=13),13,IF(AND(Y9=14),12,IF(AND(Y9=15),11,IF(AND(Y9=16),10,IF(AND(Y9=17),9,IF(AND(Y9=18),8,IF(AND(Y9=19),7,IF(AND(Y9=20),6,IF(AND(Y9=21),5,IF(AND(Y9=22),4,IF(AND(Y9=23),3,IF(AND(Y9=24),2,IF(AND(Y9=25),1)))))))))))))))))))))))))</f>
        <v>28</v>
      </c>
      <c r="AA9" s="20"/>
      <c r="AE9" s="75"/>
      <c r="AF9" s="75"/>
      <c r="AG9" s="75"/>
      <c r="AH9" s="75"/>
      <c r="AI9" s="75"/>
      <c r="AJ9" s="75"/>
      <c r="AK9" s="75"/>
      <c r="AL9" s="75"/>
    </row>
    <row r="10" spans="2:38" s="74" customFormat="1" ht="15.75" thickBot="1">
      <c r="B10" s="81">
        <v>2</v>
      </c>
      <c r="C10" s="77" t="s">
        <v>90</v>
      </c>
      <c r="D10" s="78">
        <v>39382</v>
      </c>
      <c r="E10" s="79"/>
      <c r="F10" s="80" t="s">
        <v>28</v>
      </c>
      <c r="G10" s="4">
        <v>82</v>
      </c>
      <c r="H10" s="4">
        <v>88</v>
      </c>
      <c r="I10" s="5"/>
      <c r="J10" s="12">
        <v>70</v>
      </c>
      <c r="K10" s="13">
        <v>75</v>
      </c>
      <c r="L10" s="13">
        <v>80</v>
      </c>
      <c r="M10" s="14">
        <f t="shared" si="0"/>
        <v>80</v>
      </c>
      <c r="N10" s="17"/>
      <c r="O10" s="15" t="b">
        <f t="shared" si="1"/>
        <v>0</v>
      </c>
      <c r="P10" s="16"/>
      <c r="Q10" s="12">
        <v>-95</v>
      </c>
      <c r="R10" s="13">
        <v>95</v>
      </c>
      <c r="S10" s="13">
        <v>-100</v>
      </c>
      <c r="T10" s="14">
        <f t="shared" si="2"/>
        <v>95</v>
      </c>
      <c r="U10" s="17"/>
      <c r="V10" s="15" t="b">
        <f t="shared" si="3"/>
        <v>0</v>
      </c>
      <c r="W10" s="16"/>
      <c r="X10" s="18">
        <f t="shared" si="4"/>
        <v>175</v>
      </c>
      <c r="Y10" s="17">
        <v>3</v>
      </c>
      <c r="Z10" s="17">
        <f t="shared" si="5"/>
        <v>23</v>
      </c>
      <c r="AA10" s="20"/>
    </row>
    <row r="11" spans="2:38" s="74" customFormat="1" ht="15.75" thickBot="1">
      <c r="B11" s="81">
        <v>3</v>
      </c>
      <c r="C11" s="77" t="s">
        <v>91</v>
      </c>
      <c r="D11" s="78" t="s">
        <v>87</v>
      </c>
      <c r="E11" s="79"/>
      <c r="F11" s="80" t="s">
        <v>29</v>
      </c>
      <c r="G11" s="4">
        <v>84.05</v>
      </c>
      <c r="H11" s="4">
        <v>88</v>
      </c>
      <c r="I11" s="5"/>
      <c r="J11" s="12">
        <v>70</v>
      </c>
      <c r="K11" s="13">
        <v>75</v>
      </c>
      <c r="L11" s="13">
        <v>81</v>
      </c>
      <c r="M11" s="14">
        <f t="shared" si="0"/>
        <v>81</v>
      </c>
      <c r="N11" s="17"/>
      <c r="O11" s="15" t="b">
        <f t="shared" si="1"/>
        <v>0</v>
      </c>
      <c r="P11" s="16"/>
      <c r="Q11" s="12">
        <v>95</v>
      </c>
      <c r="R11" s="13">
        <v>100</v>
      </c>
      <c r="S11" s="13">
        <v>105</v>
      </c>
      <c r="T11" s="14">
        <f t="shared" si="2"/>
        <v>105</v>
      </c>
      <c r="U11" s="17"/>
      <c r="V11" s="15" t="b">
        <f t="shared" si="3"/>
        <v>0</v>
      </c>
      <c r="W11" s="16"/>
      <c r="X11" s="18">
        <f t="shared" si="4"/>
        <v>186</v>
      </c>
      <c r="Y11" s="17">
        <v>2</v>
      </c>
      <c r="Z11" s="17">
        <f t="shared" si="5"/>
        <v>25</v>
      </c>
      <c r="AA11" s="20"/>
    </row>
    <row r="12" spans="2:38" s="74" customFormat="1" ht="15.75" thickBot="1">
      <c r="B12" s="81">
        <v>4</v>
      </c>
      <c r="C12" s="77" t="s">
        <v>92</v>
      </c>
      <c r="D12" s="78">
        <v>32525</v>
      </c>
      <c r="E12" s="79"/>
      <c r="F12" s="80" t="s">
        <v>29</v>
      </c>
      <c r="G12" s="4">
        <v>87.25</v>
      </c>
      <c r="H12" s="4">
        <v>88</v>
      </c>
      <c r="I12" s="5"/>
      <c r="J12" s="12">
        <v>102</v>
      </c>
      <c r="K12" s="13">
        <v>108</v>
      </c>
      <c r="L12" s="13">
        <v>-112</v>
      </c>
      <c r="M12" s="14">
        <f t="shared" si="0"/>
        <v>108</v>
      </c>
      <c r="N12" s="17"/>
      <c r="O12" s="15" t="b">
        <f t="shared" si="1"/>
        <v>0</v>
      </c>
      <c r="P12" s="16"/>
      <c r="Q12" s="12">
        <v>-122</v>
      </c>
      <c r="R12" s="13">
        <v>-122</v>
      </c>
      <c r="S12" s="13" t="s">
        <v>64</v>
      </c>
      <c r="T12" s="14">
        <f t="shared" si="2"/>
        <v>-122</v>
      </c>
      <c r="U12" s="17"/>
      <c r="V12" s="15" t="b">
        <f t="shared" si="3"/>
        <v>0</v>
      </c>
      <c r="W12" s="16"/>
      <c r="X12" s="18">
        <f t="shared" si="4"/>
        <v>-14</v>
      </c>
      <c r="Y12" s="17"/>
      <c r="Z12" s="17" t="b">
        <f t="shared" si="5"/>
        <v>0</v>
      </c>
      <c r="AA12" s="20"/>
    </row>
    <row r="13" spans="2:38" s="74" customFormat="1" ht="6.75" customHeight="1" thickBot="1">
      <c r="B13" s="81"/>
      <c r="C13" s="77"/>
      <c r="D13" s="78"/>
      <c r="E13" s="79"/>
      <c r="F13" s="80"/>
      <c r="G13" s="4"/>
      <c r="H13" s="4"/>
      <c r="I13" s="5"/>
      <c r="J13" s="12"/>
      <c r="K13" s="13"/>
      <c r="L13" s="13"/>
      <c r="M13" s="14"/>
      <c r="N13" s="17"/>
      <c r="O13" s="15"/>
      <c r="P13" s="16"/>
      <c r="Q13" s="12"/>
      <c r="R13" s="13"/>
      <c r="S13" s="13"/>
      <c r="T13" s="14"/>
      <c r="U13" s="17"/>
      <c r="V13" s="15"/>
      <c r="W13" s="16"/>
      <c r="X13" s="18"/>
      <c r="Y13" s="17"/>
      <c r="Z13" s="17"/>
      <c r="AA13" s="20"/>
    </row>
    <row r="14" spans="2:38" s="74" customFormat="1" ht="15.75" thickBot="1">
      <c r="B14" s="81">
        <v>5</v>
      </c>
      <c r="C14" s="77" t="s">
        <v>93</v>
      </c>
      <c r="D14" s="78">
        <v>34076</v>
      </c>
      <c r="E14" s="79"/>
      <c r="F14" s="80" t="s">
        <v>29</v>
      </c>
      <c r="G14" s="4">
        <v>91.85</v>
      </c>
      <c r="H14" s="4">
        <v>94</v>
      </c>
      <c r="I14" s="5"/>
      <c r="J14" s="12">
        <v>102</v>
      </c>
      <c r="K14" s="13">
        <v>107</v>
      </c>
      <c r="L14" s="13">
        <v>-112</v>
      </c>
      <c r="M14" s="14">
        <f t="shared" si="0"/>
        <v>107</v>
      </c>
      <c r="N14" s="17"/>
      <c r="O14" s="15" t="b">
        <f t="shared" si="1"/>
        <v>0</v>
      </c>
      <c r="P14" s="16"/>
      <c r="Q14" s="12">
        <v>126</v>
      </c>
      <c r="R14" s="13">
        <v>132</v>
      </c>
      <c r="S14" s="13">
        <v>-136</v>
      </c>
      <c r="T14" s="14">
        <f t="shared" si="2"/>
        <v>132</v>
      </c>
      <c r="U14" s="17"/>
      <c r="V14" s="15" t="b">
        <f t="shared" si="3"/>
        <v>0</v>
      </c>
      <c r="W14" s="16"/>
      <c r="X14" s="18">
        <f t="shared" si="4"/>
        <v>239</v>
      </c>
      <c r="Y14" s="17">
        <v>2</v>
      </c>
      <c r="Z14" s="17">
        <f t="shared" si="5"/>
        <v>25</v>
      </c>
      <c r="AA14" s="20"/>
    </row>
    <row r="15" spans="2:38" s="74" customFormat="1" ht="15.75" thickBot="1">
      <c r="B15" s="81">
        <v>6</v>
      </c>
      <c r="C15" s="77" t="s">
        <v>94</v>
      </c>
      <c r="D15" s="78">
        <v>33019</v>
      </c>
      <c r="E15" s="79"/>
      <c r="F15" s="80" t="s">
        <v>28</v>
      </c>
      <c r="G15" s="4">
        <v>93.25</v>
      </c>
      <c r="H15" s="4">
        <v>94</v>
      </c>
      <c r="I15" s="5"/>
      <c r="J15" s="12">
        <v>112</v>
      </c>
      <c r="K15" s="13">
        <v>-120</v>
      </c>
      <c r="L15" s="13">
        <v>122</v>
      </c>
      <c r="M15" s="14">
        <f t="shared" si="0"/>
        <v>122</v>
      </c>
      <c r="N15" s="17"/>
      <c r="O15" s="15" t="b">
        <f t="shared" si="1"/>
        <v>0</v>
      </c>
      <c r="P15" s="16"/>
      <c r="Q15" s="12">
        <v>140</v>
      </c>
      <c r="R15" s="13">
        <v>-147</v>
      </c>
      <c r="S15" s="13">
        <v>-147</v>
      </c>
      <c r="T15" s="14">
        <f t="shared" si="2"/>
        <v>140</v>
      </c>
      <c r="U15" s="17"/>
      <c r="V15" s="15" t="b">
        <f t="shared" si="3"/>
        <v>0</v>
      </c>
      <c r="W15" s="16"/>
      <c r="X15" s="18">
        <f t="shared" si="4"/>
        <v>262</v>
      </c>
      <c r="Y15" s="17">
        <v>1</v>
      </c>
      <c r="Z15" s="17">
        <f t="shared" si="5"/>
        <v>28</v>
      </c>
      <c r="AA15" s="20"/>
    </row>
    <row r="16" spans="2:38" s="74" customFormat="1" ht="9" customHeight="1" thickBot="1">
      <c r="B16" s="81"/>
      <c r="C16" s="77"/>
      <c r="D16" s="78"/>
      <c r="E16" s="79"/>
      <c r="F16" s="80"/>
      <c r="G16" s="4"/>
      <c r="H16" s="4"/>
      <c r="I16" s="5"/>
      <c r="J16" s="12"/>
      <c r="K16" s="13"/>
      <c r="L16" s="13"/>
      <c r="M16" s="14"/>
      <c r="N16" s="17"/>
      <c r="O16" s="15"/>
      <c r="P16" s="16"/>
      <c r="Q16" s="12"/>
      <c r="R16" s="13"/>
      <c r="S16" s="13"/>
      <c r="T16" s="14"/>
      <c r="U16" s="17"/>
      <c r="V16" s="15"/>
      <c r="W16" s="16"/>
      <c r="X16" s="18"/>
      <c r="Y16" s="17"/>
      <c r="Z16" s="17"/>
      <c r="AA16" s="20"/>
    </row>
    <row r="17" spans="2:27" s="74" customFormat="1" ht="15.75" thickBot="1">
      <c r="B17" s="81">
        <v>7</v>
      </c>
      <c r="C17" s="77" t="s">
        <v>95</v>
      </c>
      <c r="D17" s="78">
        <v>35592</v>
      </c>
      <c r="E17" s="79"/>
      <c r="F17" s="80" t="s">
        <v>36</v>
      </c>
      <c r="G17" s="4">
        <v>101.55</v>
      </c>
      <c r="H17" s="4">
        <v>110</v>
      </c>
      <c r="I17" s="5"/>
      <c r="J17" s="12">
        <v>90</v>
      </c>
      <c r="K17" s="13">
        <v>97</v>
      </c>
      <c r="L17" s="13">
        <v>102</v>
      </c>
      <c r="M17" s="14">
        <f t="shared" si="0"/>
        <v>102</v>
      </c>
      <c r="N17" s="17"/>
      <c r="O17" s="15" t="b">
        <f t="shared" si="1"/>
        <v>0</v>
      </c>
      <c r="P17" s="16"/>
      <c r="Q17" s="12">
        <v>112</v>
      </c>
      <c r="R17" s="13">
        <v>120</v>
      </c>
      <c r="S17" s="13">
        <v>-125</v>
      </c>
      <c r="T17" s="14">
        <f t="shared" si="2"/>
        <v>120</v>
      </c>
      <c r="U17" s="17"/>
      <c r="V17" s="15" t="b">
        <f t="shared" si="3"/>
        <v>0</v>
      </c>
      <c r="W17" s="16"/>
      <c r="X17" s="18">
        <f t="shared" si="4"/>
        <v>222</v>
      </c>
      <c r="Y17" s="17">
        <v>3</v>
      </c>
      <c r="Z17" s="17">
        <f t="shared" si="5"/>
        <v>23</v>
      </c>
      <c r="AA17" s="20"/>
    </row>
    <row r="18" spans="2:27" s="74" customFormat="1" ht="17.25" customHeight="1" thickBot="1">
      <c r="B18" s="76">
        <v>8</v>
      </c>
      <c r="C18" s="77" t="s">
        <v>96</v>
      </c>
      <c r="D18" s="78">
        <v>40065</v>
      </c>
      <c r="E18" s="79"/>
      <c r="F18" s="80" t="s">
        <v>29</v>
      </c>
      <c r="G18" s="4">
        <v>101.6</v>
      </c>
      <c r="H18" s="4">
        <v>110</v>
      </c>
      <c r="I18" s="5"/>
      <c r="J18" s="12">
        <v>116</v>
      </c>
      <c r="K18" s="13">
        <v>-120</v>
      </c>
      <c r="L18" s="13">
        <v>-121</v>
      </c>
      <c r="M18" s="14">
        <f t="shared" si="0"/>
        <v>116</v>
      </c>
      <c r="N18" s="17"/>
      <c r="O18" s="15" t="b">
        <f t="shared" si="1"/>
        <v>0</v>
      </c>
      <c r="P18" s="16"/>
      <c r="Q18" s="12">
        <v>141</v>
      </c>
      <c r="R18" s="13">
        <v>145</v>
      </c>
      <c r="S18" s="13">
        <v>148</v>
      </c>
      <c r="T18" s="14">
        <f t="shared" si="2"/>
        <v>148</v>
      </c>
      <c r="U18" s="17"/>
      <c r="V18" s="15" t="b">
        <f t="shared" si="3"/>
        <v>0</v>
      </c>
      <c r="W18" s="16"/>
      <c r="X18" s="18">
        <f t="shared" si="4"/>
        <v>264</v>
      </c>
      <c r="Y18" s="17">
        <v>2</v>
      </c>
      <c r="Z18" s="17">
        <f t="shared" si="5"/>
        <v>25</v>
      </c>
      <c r="AA18" s="20"/>
    </row>
    <row r="19" spans="2:27" s="74" customFormat="1" ht="15.75" thickBot="1">
      <c r="B19" s="81">
        <v>9</v>
      </c>
      <c r="C19" s="77" t="s">
        <v>97</v>
      </c>
      <c r="D19" s="78">
        <v>36053</v>
      </c>
      <c r="E19" s="79"/>
      <c r="F19" s="80" t="s">
        <v>28</v>
      </c>
      <c r="G19" s="4">
        <v>104.65</v>
      </c>
      <c r="H19" s="4">
        <v>110</v>
      </c>
      <c r="I19" s="5"/>
      <c r="J19" s="12">
        <v>115</v>
      </c>
      <c r="K19" s="13">
        <v>-121</v>
      </c>
      <c r="L19" s="13">
        <v>121</v>
      </c>
      <c r="M19" s="14">
        <f t="shared" si="0"/>
        <v>121</v>
      </c>
      <c r="N19" s="17"/>
      <c r="O19" s="15" t="b">
        <f t="shared" si="1"/>
        <v>0</v>
      </c>
      <c r="P19" s="16"/>
      <c r="Q19" s="12">
        <v>140</v>
      </c>
      <c r="R19" s="13">
        <v>146</v>
      </c>
      <c r="S19" s="13">
        <v>150</v>
      </c>
      <c r="T19" s="14">
        <f t="shared" si="2"/>
        <v>150</v>
      </c>
      <c r="U19" s="17"/>
      <c r="V19" s="15" t="b">
        <f t="shared" si="3"/>
        <v>0</v>
      </c>
      <c r="W19" s="16"/>
      <c r="X19" s="18">
        <f t="shared" si="4"/>
        <v>271</v>
      </c>
      <c r="Y19" s="17">
        <v>1</v>
      </c>
      <c r="Z19" s="17">
        <f t="shared" si="5"/>
        <v>28</v>
      </c>
      <c r="AA19" s="20"/>
    </row>
    <row r="20" spans="2:27" s="74" customFormat="1" ht="7.5" customHeight="1" thickBot="1">
      <c r="B20" s="81"/>
      <c r="C20" s="77"/>
      <c r="D20" s="78"/>
      <c r="E20" s="79"/>
      <c r="F20" s="80"/>
      <c r="G20" s="4"/>
      <c r="H20" s="4"/>
      <c r="I20" s="5"/>
      <c r="J20" s="12"/>
      <c r="K20" s="13"/>
      <c r="L20" s="13"/>
      <c r="M20" s="14"/>
      <c r="N20" s="17"/>
      <c r="O20" s="15"/>
      <c r="P20" s="16"/>
      <c r="Q20" s="12"/>
      <c r="R20" s="13"/>
      <c r="S20" s="13"/>
      <c r="T20" s="14"/>
      <c r="U20" s="17"/>
      <c r="V20" s="15"/>
      <c r="W20" s="16"/>
      <c r="X20" s="18"/>
      <c r="Y20" s="17"/>
      <c r="Z20" s="17"/>
      <c r="AA20" s="20"/>
    </row>
    <row r="21" spans="2:27" s="74" customFormat="1" ht="15.75" thickBot="1">
      <c r="B21" s="81">
        <v>10</v>
      </c>
      <c r="C21" s="77" t="s">
        <v>88</v>
      </c>
      <c r="D21" s="78">
        <v>38723</v>
      </c>
      <c r="E21" s="79"/>
      <c r="F21" s="80" t="s">
        <v>29</v>
      </c>
      <c r="G21" s="4">
        <v>115.35</v>
      </c>
      <c r="H21" s="4" t="s">
        <v>109</v>
      </c>
      <c r="I21" s="5"/>
      <c r="J21" s="12">
        <v>-115</v>
      </c>
      <c r="K21" s="13">
        <v>-116</v>
      </c>
      <c r="L21" s="13">
        <v>-116</v>
      </c>
      <c r="M21" s="14">
        <f t="shared" si="0"/>
        <v>-115</v>
      </c>
      <c r="N21" s="17"/>
      <c r="O21" s="15" t="b">
        <f t="shared" si="1"/>
        <v>0</v>
      </c>
      <c r="P21" s="16"/>
      <c r="Q21" s="12" t="s">
        <v>64</v>
      </c>
      <c r="R21" s="13" t="s">
        <v>64</v>
      </c>
      <c r="S21" s="13" t="s">
        <v>64</v>
      </c>
      <c r="T21" s="14">
        <f t="shared" si="2"/>
        <v>0</v>
      </c>
      <c r="U21" s="17"/>
      <c r="V21" s="15" t="b">
        <f t="shared" si="3"/>
        <v>0</v>
      </c>
      <c r="W21" s="16"/>
      <c r="X21" s="18">
        <f t="shared" si="4"/>
        <v>-115</v>
      </c>
      <c r="Y21" s="17"/>
      <c r="Z21" s="17" t="b">
        <f t="shared" si="5"/>
        <v>0</v>
      </c>
      <c r="AA21" s="20"/>
    </row>
    <row r="22" spans="2:27" ht="17.25" thickBot="1">
      <c r="B22" s="6">
        <v>11</v>
      </c>
      <c r="C22" s="25"/>
      <c r="D22" s="27"/>
      <c r="E22" s="21"/>
      <c r="F22" s="22"/>
      <c r="G22" s="4"/>
      <c r="H22" s="4"/>
      <c r="I22" s="5"/>
      <c r="J22" s="12"/>
      <c r="K22" s="13"/>
      <c r="L22" s="13"/>
      <c r="M22" s="14">
        <f t="shared" si="0"/>
        <v>0</v>
      </c>
      <c r="N22" s="17"/>
      <c r="O22" s="15" t="b">
        <f t="shared" si="1"/>
        <v>0</v>
      </c>
      <c r="P22" s="16"/>
      <c r="Q22" s="12"/>
      <c r="R22" s="13"/>
      <c r="S22" s="13"/>
      <c r="T22" s="14">
        <f t="shared" si="2"/>
        <v>0</v>
      </c>
      <c r="U22" s="17"/>
      <c r="V22" s="15" t="b">
        <f t="shared" si="3"/>
        <v>0</v>
      </c>
      <c r="W22" s="16"/>
      <c r="X22" s="18">
        <f t="shared" si="4"/>
        <v>0</v>
      </c>
      <c r="Y22" s="17"/>
      <c r="Z22" s="17" t="b">
        <f t="shared" si="5"/>
        <v>0</v>
      </c>
      <c r="AA22" s="20"/>
    </row>
    <row r="23" spans="2:27" ht="17.25" thickBot="1">
      <c r="B23" s="6">
        <v>12</v>
      </c>
      <c r="C23" s="25"/>
      <c r="D23" s="27"/>
      <c r="E23" s="21"/>
      <c r="F23" s="22"/>
      <c r="G23" s="4"/>
      <c r="H23" s="4"/>
      <c r="I23" s="5"/>
      <c r="J23" s="12"/>
      <c r="K23" s="13"/>
      <c r="L23" s="13"/>
      <c r="M23" s="14">
        <f t="shared" si="0"/>
        <v>0</v>
      </c>
      <c r="N23" s="17"/>
      <c r="O23" s="15" t="b">
        <f t="shared" si="1"/>
        <v>0</v>
      </c>
      <c r="P23" s="16"/>
      <c r="Q23" s="12"/>
      <c r="R23" s="13"/>
      <c r="S23" s="13"/>
      <c r="T23" s="14">
        <f t="shared" si="2"/>
        <v>0</v>
      </c>
      <c r="U23" s="17"/>
      <c r="V23" s="15" t="b">
        <f t="shared" si="3"/>
        <v>0</v>
      </c>
      <c r="W23" s="16"/>
      <c r="X23" s="18">
        <f t="shared" si="4"/>
        <v>0</v>
      </c>
      <c r="Y23" s="17"/>
      <c r="Z23" s="17" t="b">
        <f t="shared" si="5"/>
        <v>0</v>
      </c>
      <c r="AA23" s="20"/>
    </row>
    <row r="24" spans="2:27" ht="12.75" customHeight="1" thickBot="1">
      <c r="B24" s="6">
        <v>13</v>
      </c>
      <c r="C24" s="25"/>
      <c r="D24" s="27"/>
      <c r="E24" s="21"/>
      <c r="F24" s="22"/>
      <c r="G24" s="4"/>
      <c r="H24" s="4"/>
      <c r="I24" s="5"/>
      <c r="J24" s="12"/>
      <c r="K24" s="13"/>
      <c r="L24" s="13"/>
      <c r="M24" s="14">
        <f t="shared" si="0"/>
        <v>0</v>
      </c>
      <c r="N24" s="17"/>
      <c r="O24" s="15" t="b">
        <f t="shared" si="1"/>
        <v>0</v>
      </c>
      <c r="P24" s="16"/>
      <c r="Q24" s="12"/>
      <c r="R24" s="13"/>
      <c r="S24" s="13"/>
      <c r="T24" s="14">
        <f t="shared" si="2"/>
        <v>0</v>
      </c>
      <c r="U24" s="17"/>
      <c r="V24" s="15" t="b">
        <f t="shared" si="3"/>
        <v>0</v>
      </c>
      <c r="W24" s="16"/>
      <c r="X24" s="18">
        <f t="shared" si="4"/>
        <v>0</v>
      </c>
      <c r="Y24" s="17"/>
      <c r="Z24" s="17" t="b">
        <f t="shared" si="5"/>
        <v>0</v>
      </c>
      <c r="AA24" s="20"/>
    </row>
    <row r="25" spans="2:27" ht="17.25" thickBot="1">
      <c r="B25" s="6">
        <v>14</v>
      </c>
      <c r="C25" s="25"/>
      <c r="D25" s="27"/>
      <c r="E25" s="21"/>
      <c r="F25" s="22"/>
      <c r="G25" s="4"/>
      <c r="H25" s="4"/>
      <c r="I25" s="5"/>
      <c r="J25" s="12"/>
      <c r="K25" s="13"/>
      <c r="L25" s="13"/>
      <c r="M25" s="14">
        <f t="shared" si="0"/>
        <v>0</v>
      </c>
      <c r="N25" s="17"/>
      <c r="O25" s="15" t="b">
        <f t="shared" si="1"/>
        <v>0</v>
      </c>
      <c r="P25" s="16"/>
      <c r="Q25" s="12"/>
      <c r="R25" s="13"/>
      <c r="S25" s="13"/>
      <c r="T25" s="14">
        <f t="shared" si="2"/>
        <v>0</v>
      </c>
      <c r="U25" s="17"/>
      <c r="V25" s="15" t="b">
        <f t="shared" si="3"/>
        <v>0</v>
      </c>
      <c r="W25" s="16"/>
      <c r="X25" s="18">
        <f t="shared" si="4"/>
        <v>0</v>
      </c>
      <c r="Y25" s="17"/>
      <c r="Z25" s="17" t="b">
        <f t="shared" si="5"/>
        <v>0</v>
      </c>
      <c r="AA25" s="20"/>
    </row>
    <row r="26" spans="2:27" ht="17.25" thickBot="1">
      <c r="B26" s="3">
        <v>15</v>
      </c>
      <c r="C26" s="25"/>
      <c r="D26" s="27"/>
      <c r="E26" s="21"/>
      <c r="F26" s="22"/>
      <c r="G26" s="4"/>
      <c r="H26" s="4"/>
      <c r="I26" s="5"/>
      <c r="J26" s="12"/>
      <c r="K26" s="13"/>
      <c r="L26" s="13"/>
      <c r="M26" s="14">
        <f t="shared" si="0"/>
        <v>0</v>
      </c>
      <c r="N26" s="17"/>
      <c r="O26" s="15" t="b">
        <f t="shared" si="1"/>
        <v>0</v>
      </c>
      <c r="P26" s="16"/>
      <c r="Q26" s="12"/>
      <c r="R26" s="13"/>
      <c r="S26" s="13"/>
      <c r="T26" s="14">
        <f t="shared" si="2"/>
        <v>0</v>
      </c>
      <c r="U26" s="17"/>
      <c r="V26" s="15" t="b">
        <f t="shared" si="3"/>
        <v>0</v>
      </c>
      <c r="W26" s="16"/>
      <c r="X26" s="18">
        <f t="shared" si="4"/>
        <v>0</v>
      </c>
      <c r="Y26" s="17"/>
      <c r="Z26" s="17" t="b">
        <f t="shared" si="5"/>
        <v>0</v>
      </c>
      <c r="AA26" s="20"/>
    </row>
    <row r="27" spans="2:27" ht="17.25" thickBot="1">
      <c r="B27" s="6">
        <v>16</v>
      </c>
      <c r="C27" s="25"/>
      <c r="D27" s="27"/>
      <c r="E27" s="21"/>
      <c r="F27" s="22"/>
      <c r="G27" s="4"/>
      <c r="H27" s="4"/>
      <c r="I27" s="5"/>
      <c r="J27" s="12"/>
      <c r="K27" s="13"/>
      <c r="L27" s="13"/>
      <c r="M27" s="14">
        <f t="shared" si="0"/>
        <v>0</v>
      </c>
      <c r="N27" s="17"/>
      <c r="O27" s="15" t="b">
        <f t="shared" si="1"/>
        <v>0</v>
      </c>
      <c r="P27" s="16"/>
      <c r="Q27" s="12"/>
      <c r="R27" s="13"/>
      <c r="S27" s="13"/>
      <c r="T27" s="14">
        <f t="shared" si="2"/>
        <v>0</v>
      </c>
      <c r="U27" s="17"/>
      <c r="V27" s="15" t="b">
        <f t="shared" si="3"/>
        <v>0</v>
      </c>
      <c r="W27" s="16"/>
      <c r="X27" s="18">
        <f t="shared" si="4"/>
        <v>0</v>
      </c>
      <c r="Y27" s="17"/>
      <c r="Z27" s="17" t="b">
        <f t="shared" si="5"/>
        <v>0</v>
      </c>
      <c r="AA27" s="20"/>
    </row>
    <row r="28" spans="2:27">
      <c r="B28" s="6">
        <v>17</v>
      </c>
      <c r="C28" s="25"/>
      <c r="D28" s="27"/>
      <c r="E28" s="21"/>
      <c r="F28" s="22"/>
      <c r="G28" s="4"/>
      <c r="H28" s="4"/>
      <c r="I28" s="5"/>
      <c r="J28" s="12"/>
      <c r="K28" s="13"/>
      <c r="L28" s="13"/>
      <c r="M28" s="14">
        <f t="shared" si="0"/>
        <v>0</v>
      </c>
      <c r="N28" s="17"/>
      <c r="O28" s="15" t="b">
        <f t="shared" si="1"/>
        <v>0</v>
      </c>
      <c r="P28" s="16"/>
      <c r="Q28" s="12"/>
      <c r="R28" s="13"/>
      <c r="S28" s="13"/>
      <c r="T28" s="14">
        <f t="shared" si="2"/>
        <v>0</v>
      </c>
      <c r="U28" s="17"/>
      <c r="V28" s="15" t="b">
        <f t="shared" si="3"/>
        <v>0</v>
      </c>
      <c r="W28" s="16"/>
      <c r="X28" s="18">
        <f t="shared" si="4"/>
        <v>0</v>
      </c>
      <c r="Y28" s="17"/>
      <c r="Z28" s="17" t="b">
        <f t="shared" si="5"/>
        <v>0</v>
      </c>
      <c r="AA28" s="20"/>
    </row>
    <row r="29" spans="2:27" ht="17.25" thickBot="1"/>
    <row r="30" spans="2:27" ht="20.25">
      <c r="B30" s="92">
        <v>1</v>
      </c>
      <c r="C30" s="95" t="s">
        <v>10</v>
      </c>
      <c r="D30" s="96"/>
      <c r="E30" s="7"/>
    </row>
    <row r="31" spans="2:27">
      <c r="B31" s="93"/>
      <c r="C31" s="97" t="s">
        <v>115</v>
      </c>
      <c r="D31" s="98"/>
      <c r="E31" s="8"/>
    </row>
    <row r="32" spans="2:27" ht="17.25" thickBot="1">
      <c r="B32" s="94"/>
      <c r="C32" s="99"/>
      <c r="D32" s="100"/>
      <c r="E32" s="8"/>
    </row>
    <row r="33" spans="2:5" ht="20.25">
      <c r="B33" s="92">
        <v>2</v>
      </c>
      <c r="C33" s="95" t="s">
        <v>11</v>
      </c>
      <c r="D33" s="96"/>
      <c r="E33" s="7"/>
    </row>
    <row r="34" spans="2:5" ht="16.5" customHeight="1">
      <c r="B34" s="93"/>
      <c r="C34" s="97" t="s">
        <v>114</v>
      </c>
      <c r="D34" s="98"/>
      <c r="E34" s="8"/>
    </row>
    <row r="35" spans="2:5" ht="17.25" customHeight="1" thickBot="1">
      <c r="B35" s="94"/>
      <c r="C35" s="99"/>
      <c r="D35" s="100"/>
      <c r="E35" s="8"/>
    </row>
    <row r="36" spans="2:5" ht="20.25">
      <c r="B36" s="92">
        <v>3</v>
      </c>
      <c r="C36" s="95" t="s">
        <v>12</v>
      </c>
      <c r="D36" s="96"/>
      <c r="E36" s="7"/>
    </row>
    <row r="37" spans="2:5">
      <c r="B37" s="93"/>
      <c r="C37" s="97" t="s">
        <v>120</v>
      </c>
      <c r="D37" s="98"/>
      <c r="E37" s="8"/>
    </row>
    <row r="38" spans="2:5" ht="17.25" thickBot="1">
      <c r="B38" s="94"/>
      <c r="C38" s="99"/>
      <c r="D38" s="100"/>
      <c r="E38" s="8"/>
    </row>
    <row r="39" spans="2:5" ht="20.25">
      <c r="B39" s="92">
        <v>4</v>
      </c>
      <c r="C39" s="95" t="s">
        <v>13</v>
      </c>
      <c r="D39" s="96"/>
      <c r="E39" s="7"/>
    </row>
    <row r="40" spans="2:5">
      <c r="B40" s="93"/>
      <c r="C40" s="97" t="s">
        <v>121</v>
      </c>
      <c r="D40" s="98"/>
      <c r="E40" s="8"/>
    </row>
    <row r="41" spans="2:5" ht="17.25" thickBot="1">
      <c r="B41" s="94"/>
      <c r="C41" s="99"/>
      <c r="D41" s="100"/>
      <c r="E41" s="8"/>
    </row>
    <row r="42" spans="2:5" ht="20.25">
      <c r="B42" s="92">
        <v>5</v>
      </c>
      <c r="C42" s="95" t="s">
        <v>14</v>
      </c>
      <c r="D42" s="96"/>
      <c r="E42" s="7"/>
    </row>
    <row r="43" spans="2:5">
      <c r="B43" s="93"/>
      <c r="C43" s="97" t="s">
        <v>116</v>
      </c>
      <c r="D43" s="98"/>
      <c r="E43" s="8"/>
    </row>
    <row r="44" spans="2:5" ht="17.25" thickBot="1">
      <c r="B44" s="94"/>
      <c r="C44" s="99"/>
      <c r="D44" s="100"/>
      <c r="E44" s="8"/>
    </row>
    <row r="45" spans="2:5" ht="20.25">
      <c r="B45" s="92">
        <v>6</v>
      </c>
      <c r="C45" s="95" t="s">
        <v>16</v>
      </c>
      <c r="D45" s="96"/>
    </row>
    <row r="46" spans="2:5">
      <c r="B46" s="93"/>
      <c r="C46" s="97" t="s">
        <v>115</v>
      </c>
      <c r="D46" s="98"/>
    </row>
    <row r="47" spans="2:5" ht="17.25" thickBot="1">
      <c r="B47" s="94"/>
      <c r="C47" s="99"/>
      <c r="D47" s="100"/>
    </row>
    <row r="48" spans="2:5" ht="17.25" thickBot="1"/>
    <row r="49" spans="1:26" ht="20.25">
      <c r="B49" s="92"/>
      <c r="C49" s="95"/>
      <c r="D49" s="96"/>
    </row>
    <row r="50" spans="1:26">
      <c r="B50" s="93"/>
      <c r="C50" s="97"/>
      <c r="D50" s="98"/>
    </row>
    <row r="51" spans="1:26" ht="17.25" thickBot="1">
      <c r="B51" s="94"/>
      <c r="C51" s="99"/>
      <c r="D51" s="100"/>
    </row>
    <row r="53" spans="1:26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>
      <c r="A112" s="26"/>
    </row>
    <row r="113" spans="1:1">
      <c r="A113" s="26"/>
    </row>
    <row r="114" spans="1:1">
      <c r="A114" s="26"/>
    </row>
  </sheetData>
  <sortState xmlns:xlrd2="http://schemas.microsoft.com/office/spreadsheetml/2017/richdata2" ref="C9:AA31">
    <sortCondition ref="H9:H31"/>
  </sortState>
  <mergeCells count="42">
    <mergeCell ref="Z7:Z8"/>
    <mergeCell ref="AA7:AA8"/>
    <mergeCell ref="O7:O8"/>
    <mergeCell ref="B36:B38"/>
    <mergeCell ref="C36:D36"/>
    <mergeCell ref="C37:D38"/>
    <mergeCell ref="C30:D30"/>
    <mergeCell ref="C31:D32"/>
    <mergeCell ref="B33:B35"/>
    <mergeCell ref="C33:D33"/>
    <mergeCell ref="C34:D35"/>
    <mergeCell ref="T7:T8"/>
    <mergeCell ref="U7:U8"/>
    <mergeCell ref="B30:B32"/>
    <mergeCell ref="B2:AA4"/>
    <mergeCell ref="B5:AA5"/>
    <mergeCell ref="B7:B8"/>
    <mergeCell ref="C7:C8"/>
    <mergeCell ref="D7:D8"/>
    <mergeCell ref="E7:E8"/>
    <mergeCell ref="F7:F8"/>
    <mergeCell ref="G7:G8"/>
    <mergeCell ref="H7:H8"/>
    <mergeCell ref="J7:L7"/>
    <mergeCell ref="V7:V8"/>
    <mergeCell ref="X7:X8"/>
    <mergeCell ref="Y7:Y8"/>
    <mergeCell ref="M7:M8"/>
    <mergeCell ref="N7:N8"/>
    <mergeCell ref="Q7:S7"/>
    <mergeCell ref="B49:B51"/>
    <mergeCell ref="C49:D49"/>
    <mergeCell ref="C50:D51"/>
    <mergeCell ref="B39:B41"/>
    <mergeCell ref="C39:D39"/>
    <mergeCell ref="C40:D41"/>
    <mergeCell ref="B42:B44"/>
    <mergeCell ref="C42:D42"/>
    <mergeCell ref="C43:D44"/>
    <mergeCell ref="B45:B47"/>
    <mergeCell ref="C45:D45"/>
    <mergeCell ref="C46:D4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FD62D-60DB-4364-91A5-D926B621E006}">
  <dimension ref="A1:AL107"/>
  <sheetViews>
    <sheetView topLeftCell="A33" zoomScale="120" zoomScaleNormal="120" workbookViewId="0">
      <selection activeCell="C46" sqref="C46"/>
    </sheetView>
  </sheetViews>
  <sheetFormatPr baseColWidth="10" defaultColWidth="11.42578125" defaultRowHeight="16.5"/>
  <cols>
    <col min="1" max="1" width="2" style="24" customWidth="1"/>
    <col min="2" max="2" width="2.5703125" style="24" customWidth="1"/>
    <col min="3" max="3" width="26.7109375" style="24" customWidth="1"/>
    <col min="4" max="4" width="10" style="24" customWidth="1"/>
    <col min="5" max="5" width="5.140625" style="24" customWidth="1"/>
    <col min="6" max="6" width="12" style="24" customWidth="1"/>
    <col min="7" max="7" width="9.5703125" style="24" bestFit="1" customWidth="1"/>
    <col min="8" max="8" width="9.7109375" style="24" bestFit="1" customWidth="1"/>
    <col min="9" max="9" width="1.42578125" style="24" customWidth="1"/>
    <col min="10" max="10" width="4.7109375" style="24" customWidth="1"/>
    <col min="11" max="11" width="4.140625" style="24" customWidth="1"/>
    <col min="12" max="12" width="4.85546875" style="24" customWidth="1"/>
    <col min="13" max="14" width="4.140625" style="24" customWidth="1"/>
    <col min="15" max="15" width="4.28515625" style="24" customWidth="1"/>
    <col min="16" max="16" width="1.42578125" style="24" customWidth="1"/>
    <col min="17" max="17" width="4.140625" style="24" customWidth="1"/>
    <col min="18" max="21" width="4" style="24" customWidth="1"/>
    <col min="22" max="22" width="4.28515625" style="24" customWidth="1"/>
    <col min="23" max="23" width="1.42578125" style="24" customWidth="1"/>
    <col min="24" max="24" width="4.28515625" style="24" customWidth="1"/>
    <col min="25" max="25" width="5" style="24" customWidth="1"/>
    <col min="26" max="26" width="4.28515625" style="24" customWidth="1"/>
    <col min="27" max="27" width="3.28515625" style="24" customWidth="1"/>
    <col min="28" max="28" width="7.5703125" style="24" customWidth="1"/>
    <col min="29" max="16384" width="11.42578125" style="24"/>
  </cols>
  <sheetData>
    <row r="1" spans="2:38" ht="9" customHeight="1" thickBot="1"/>
    <row r="2" spans="2:38" ht="16.5" customHeight="1">
      <c r="B2" s="138" t="s">
        <v>21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40"/>
      <c r="AB2" s="23"/>
    </row>
    <row r="3" spans="2:38" ht="8.25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3"/>
      <c r="AB3" s="23"/>
    </row>
    <row r="4" spans="2:38" ht="17.25" thickBot="1">
      <c r="B4" s="141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3"/>
      <c r="AB4" s="23"/>
    </row>
    <row r="5" spans="2:38" ht="17.25" customHeight="1" thickBot="1">
      <c r="B5" s="113" t="s">
        <v>27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5"/>
      <c r="AB5" s="23"/>
    </row>
    <row r="6" spans="2:38" ht="7.5" customHeight="1" thickBo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3"/>
    </row>
    <row r="7" spans="2:38" ht="27" customHeight="1">
      <c r="B7" s="126" t="s">
        <v>0</v>
      </c>
      <c r="C7" s="144" t="s">
        <v>1</v>
      </c>
      <c r="D7" s="132" t="s">
        <v>20</v>
      </c>
      <c r="E7" s="132" t="s">
        <v>18</v>
      </c>
      <c r="F7" s="132" t="s">
        <v>17</v>
      </c>
      <c r="G7" s="120" t="s">
        <v>2</v>
      </c>
      <c r="H7" s="120" t="s">
        <v>19</v>
      </c>
      <c r="I7" s="2"/>
      <c r="J7" s="116" t="s">
        <v>3</v>
      </c>
      <c r="K7" s="117"/>
      <c r="L7" s="117"/>
      <c r="M7" s="107" t="s">
        <v>4</v>
      </c>
      <c r="N7" s="107" t="s">
        <v>5</v>
      </c>
      <c r="O7" s="109" t="s">
        <v>6</v>
      </c>
      <c r="P7" s="9"/>
      <c r="Q7" s="116" t="s">
        <v>7</v>
      </c>
      <c r="R7" s="117"/>
      <c r="S7" s="117"/>
      <c r="T7" s="107" t="s">
        <v>4</v>
      </c>
      <c r="U7" s="107" t="s">
        <v>5</v>
      </c>
      <c r="V7" s="109" t="s">
        <v>6</v>
      </c>
      <c r="W7" s="9"/>
      <c r="X7" s="124" t="s">
        <v>8</v>
      </c>
      <c r="Y7" s="107" t="s">
        <v>5</v>
      </c>
      <c r="Z7" s="107" t="s">
        <v>6</v>
      </c>
      <c r="AA7" s="109" t="s">
        <v>9</v>
      </c>
    </row>
    <row r="8" spans="2:38" ht="18.75" customHeight="1" thickBot="1">
      <c r="B8" s="127"/>
      <c r="C8" s="145"/>
      <c r="D8" s="133"/>
      <c r="E8" s="133"/>
      <c r="F8" s="133"/>
      <c r="G8" s="121"/>
      <c r="H8" s="121"/>
      <c r="I8" s="2"/>
      <c r="J8" s="10">
        <v>1</v>
      </c>
      <c r="K8" s="11">
        <v>2</v>
      </c>
      <c r="L8" s="11">
        <v>3</v>
      </c>
      <c r="M8" s="108"/>
      <c r="N8" s="108"/>
      <c r="O8" s="110"/>
      <c r="P8" s="9"/>
      <c r="Q8" s="10">
        <v>1</v>
      </c>
      <c r="R8" s="11">
        <v>2</v>
      </c>
      <c r="S8" s="11">
        <v>3</v>
      </c>
      <c r="T8" s="108"/>
      <c r="U8" s="108"/>
      <c r="V8" s="110"/>
      <c r="W8" s="9"/>
      <c r="X8" s="125"/>
      <c r="Y8" s="108"/>
      <c r="Z8" s="108"/>
      <c r="AA8" s="110"/>
      <c r="AE8" s="19"/>
      <c r="AF8" s="19"/>
      <c r="AG8" s="19"/>
      <c r="AH8" s="19"/>
      <c r="AI8" s="19"/>
      <c r="AJ8" s="19"/>
      <c r="AK8" s="19"/>
      <c r="AL8" s="19"/>
    </row>
    <row r="9" spans="2:38" ht="17.25" thickBot="1">
      <c r="B9" s="3">
        <v>1</v>
      </c>
      <c r="C9" s="28" t="s">
        <v>101</v>
      </c>
      <c r="D9" s="27">
        <v>38222</v>
      </c>
      <c r="E9" s="21"/>
      <c r="F9" s="22" t="s">
        <v>28</v>
      </c>
      <c r="G9" s="4">
        <v>84.05</v>
      </c>
      <c r="H9" s="4">
        <v>86</v>
      </c>
      <c r="I9" s="5"/>
      <c r="J9" s="12">
        <v>-55</v>
      </c>
      <c r="K9" s="13">
        <v>55</v>
      </c>
      <c r="L9" s="13">
        <v>-60</v>
      </c>
      <c r="M9" s="14">
        <f t="shared" ref="M9:M26" si="0">MAX(J9:L9)</f>
        <v>55</v>
      </c>
      <c r="N9" s="17"/>
      <c r="O9" s="15" t="b">
        <f t="shared" ref="O9:O26" si="1">IF(AND(N9=1),28,IF(AND(N9=2),25,IF(AND(N9=3),23,IF(AND(N9=4),22,IF(AND(N9=5),21,IF(AND(N9=6),20,IF(AND(N9=7),19,IF(AND(N9=8),18,IF(AND(N9=9),17,IF(AND(N9=10),16,IF(AND(N9=11),15,IF(AND(N9=12),14,IF(AND(N9=13),13,IF(AND(N9=14),12,IF(AND(N9=15),11,IF(AND(N9=16),10,IF(AND(N9=17),9,IF(AND(N9=18),8,IF(AND(N9=19),7,IF(AND(N9=20),6,IF(AND(N9=21),5,IF(AND(N9=22),4,IF(AND(N9=23),3,IF(AND(N9=24),2,IF(AND(N9=25),1)))))))))))))))))))))))))</f>
        <v>0</v>
      </c>
      <c r="P9" s="16"/>
      <c r="Q9" s="12">
        <v>72</v>
      </c>
      <c r="R9" s="13">
        <v>-77</v>
      </c>
      <c r="S9" s="13">
        <v>-80</v>
      </c>
      <c r="T9" s="14">
        <f t="shared" ref="T9:T26" si="2">MAX(Q9:S9)</f>
        <v>72</v>
      </c>
      <c r="U9" s="17"/>
      <c r="V9" s="15" t="b">
        <f t="shared" ref="V9:V26" si="3">IF(AND(U9=1),28,IF(AND(U9=2),25,IF(AND(U9=3),23,IF(AND(U9=4),22,IF(AND(U9=5),21,IF(AND(U9=6),20,IF(AND(U9=7),19,IF(AND(U9=8),18,IF(AND(U9=9),17,IF(AND(U9=10),16,IF(AND(U9=11),15,IF(AND(U9=12),14,IF(AND(U9=13),13,IF(AND(U9=14),12,IF(AND(U9=15),11,IF(AND(U9=16),10,IF(AND(U9=17),9,IF(AND(U9=18),8,IF(AND(U9=19),7,IF(AND(U9=20),6,IF(AND(U9=21),5,IF(AND(U9=22),4,IF(AND(U9=23),3,IF(AND(U9=24),2,IF(AND(U9=25),1)))))))))))))))))))))))))</f>
        <v>0</v>
      </c>
      <c r="W9" s="16"/>
      <c r="X9" s="18">
        <f t="shared" ref="X9:X26" si="4">(M9+T9)</f>
        <v>127</v>
      </c>
      <c r="Y9" s="17">
        <v>3</v>
      </c>
      <c r="Z9" s="17">
        <f t="shared" ref="Z9:Z26" si="5">IF(AND(Y9=1),28,IF(AND(Y9=2),25,IF(AND(Y9=3),23,IF(AND(Y9=4),22,IF(AND(Y9=5),21,IF(AND(Y9=6),20,IF(AND(Y9=7),19,IF(AND(Y9=8),18,IF(AND(Y9=9),17,IF(AND(Y9=10),16,IF(AND(Y9=11),15,IF(AND(Y9=12),14,IF(AND(Y9=13),13,IF(AND(Y9=14),12,IF(AND(Y9=15),11,IF(AND(Y9=16),10,IF(AND(Y9=17),9,IF(AND(Y9=18),8,IF(AND(Y9=19),7,IF(AND(Y9=20),6,IF(AND(Y9=21),5,IF(AND(Y9=22),4,IF(AND(Y9=23),3,IF(AND(Y9=24),2,IF(AND(Y9=25),1)))))))))))))))))))))))))</f>
        <v>23</v>
      </c>
      <c r="AA9" s="20"/>
      <c r="AE9" s="19"/>
      <c r="AF9" s="19"/>
      <c r="AG9" s="19"/>
      <c r="AH9" s="19"/>
      <c r="AI9" s="19"/>
      <c r="AJ9" s="19"/>
      <c r="AK9" s="19"/>
      <c r="AL9" s="19"/>
    </row>
    <row r="10" spans="2:38" ht="17.25" thickBot="1">
      <c r="B10" s="6">
        <v>2</v>
      </c>
      <c r="C10" s="28" t="s">
        <v>102</v>
      </c>
      <c r="D10" s="27">
        <v>34093</v>
      </c>
      <c r="E10" s="21"/>
      <c r="F10" s="22" t="s">
        <v>29</v>
      </c>
      <c r="G10" s="4">
        <v>77.05</v>
      </c>
      <c r="H10" s="4">
        <v>86</v>
      </c>
      <c r="I10" s="5"/>
      <c r="J10" s="12">
        <v>37</v>
      </c>
      <c r="K10" s="13">
        <v>40</v>
      </c>
      <c r="L10" s="13">
        <v>44</v>
      </c>
      <c r="M10" s="14">
        <f t="shared" si="0"/>
        <v>44</v>
      </c>
      <c r="N10" s="17"/>
      <c r="O10" s="15" t="b">
        <f t="shared" si="1"/>
        <v>0</v>
      </c>
      <c r="P10" s="16"/>
      <c r="Q10" s="12">
        <v>-56</v>
      </c>
      <c r="R10" s="13">
        <v>-56</v>
      </c>
      <c r="S10" s="13">
        <v>56</v>
      </c>
      <c r="T10" s="14">
        <f t="shared" si="2"/>
        <v>56</v>
      </c>
      <c r="U10" s="17"/>
      <c r="V10" s="15" t="b">
        <f t="shared" si="3"/>
        <v>0</v>
      </c>
      <c r="W10" s="16"/>
      <c r="X10" s="18">
        <f t="shared" si="4"/>
        <v>100</v>
      </c>
      <c r="Y10" s="17">
        <v>4</v>
      </c>
      <c r="Z10" s="17">
        <f t="shared" si="5"/>
        <v>22</v>
      </c>
      <c r="AA10" s="20"/>
    </row>
    <row r="11" spans="2:38" ht="17.25" thickBot="1">
      <c r="B11" s="6">
        <v>3</v>
      </c>
      <c r="C11" s="28" t="s">
        <v>103</v>
      </c>
      <c r="D11" s="27">
        <v>34721</v>
      </c>
      <c r="E11" s="21"/>
      <c r="F11" s="22" t="s">
        <v>31</v>
      </c>
      <c r="G11" s="4">
        <v>84.55</v>
      </c>
      <c r="H11" s="4">
        <v>86</v>
      </c>
      <c r="I11" s="5"/>
      <c r="J11" s="12">
        <v>61</v>
      </c>
      <c r="K11" s="13">
        <v>-64</v>
      </c>
      <c r="L11" s="13">
        <v>64</v>
      </c>
      <c r="M11" s="14">
        <f t="shared" si="0"/>
        <v>64</v>
      </c>
      <c r="N11" s="17"/>
      <c r="O11" s="15" t="b">
        <f t="shared" si="1"/>
        <v>0</v>
      </c>
      <c r="P11" s="16"/>
      <c r="Q11" s="12">
        <v>77</v>
      </c>
      <c r="R11" s="13">
        <v>81</v>
      </c>
      <c r="S11" s="13">
        <v>-85</v>
      </c>
      <c r="T11" s="14">
        <f t="shared" si="2"/>
        <v>81</v>
      </c>
      <c r="U11" s="17"/>
      <c r="V11" s="15" t="b">
        <f t="shared" si="3"/>
        <v>0</v>
      </c>
      <c r="W11" s="16"/>
      <c r="X11" s="18">
        <f t="shared" si="4"/>
        <v>145</v>
      </c>
      <c r="Y11" s="17">
        <v>2</v>
      </c>
      <c r="Z11" s="17">
        <f t="shared" si="5"/>
        <v>25</v>
      </c>
      <c r="AA11" s="20"/>
    </row>
    <row r="12" spans="2:38" ht="17.25" thickBot="1">
      <c r="B12" s="6">
        <v>4</v>
      </c>
      <c r="C12" s="28" t="s">
        <v>104</v>
      </c>
      <c r="D12" s="27">
        <v>40516</v>
      </c>
      <c r="E12" s="21"/>
      <c r="F12" s="22" t="s">
        <v>29</v>
      </c>
      <c r="G12" s="4">
        <v>84.95</v>
      </c>
      <c r="H12" s="4">
        <v>86</v>
      </c>
      <c r="I12" s="5"/>
      <c r="J12" s="12">
        <v>87</v>
      </c>
      <c r="K12" s="13">
        <v>-91</v>
      </c>
      <c r="L12" s="13">
        <v>93</v>
      </c>
      <c r="M12" s="14">
        <f t="shared" si="0"/>
        <v>93</v>
      </c>
      <c r="N12" s="17"/>
      <c r="O12" s="15" t="b">
        <f t="shared" si="1"/>
        <v>0</v>
      </c>
      <c r="P12" s="16"/>
      <c r="Q12" s="12">
        <v>108</v>
      </c>
      <c r="R12" s="13">
        <v>113</v>
      </c>
      <c r="S12" s="13">
        <v>-117</v>
      </c>
      <c r="T12" s="14">
        <f t="shared" si="2"/>
        <v>113</v>
      </c>
      <c r="U12" s="17"/>
      <c r="V12" s="15" t="b">
        <f t="shared" si="3"/>
        <v>0</v>
      </c>
      <c r="W12" s="16"/>
      <c r="X12" s="18">
        <f t="shared" si="4"/>
        <v>206</v>
      </c>
      <c r="Y12" s="17">
        <v>1</v>
      </c>
      <c r="Z12" s="17">
        <f t="shared" si="5"/>
        <v>28</v>
      </c>
      <c r="AA12" s="20"/>
    </row>
    <row r="13" spans="2:38" ht="7.5" customHeight="1" thickBot="1">
      <c r="B13" s="6"/>
      <c r="C13" s="28"/>
      <c r="D13" s="27"/>
      <c r="E13" s="21"/>
      <c r="F13" s="22"/>
      <c r="G13" s="4"/>
      <c r="H13" s="4"/>
      <c r="I13" s="5"/>
      <c r="J13" s="12"/>
      <c r="K13" s="13"/>
      <c r="L13" s="13"/>
      <c r="M13" s="14"/>
      <c r="N13" s="17"/>
      <c r="O13" s="15"/>
      <c r="P13" s="16"/>
      <c r="Q13" s="12"/>
      <c r="R13" s="13"/>
      <c r="S13" s="13"/>
      <c r="T13" s="14"/>
      <c r="U13" s="17"/>
      <c r="V13" s="15"/>
      <c r="W13" s="16"/>
      <c r="X13" s="18"/>
      <c r="Y13" s="17"/>
      <c r="Z13" s="17"/>
      <c r="AA13" s="20"/>
    </row>
    <row r="14" spans="2:38" ht="17.25" thickBot="1">
      <c r="B14" s="6">
        <v>5</v>
      </c>
      <c r="C14" s="28" t="s">
        <v>105</v>
      </c>
      <c r="D14" s="27">
        <v>37293</v>
      </c>
      <c r="E14" s="21"/>
      <c r="F14" s="22" t="s">
        <v>30</v>
      </c>
      <c r="G14" s="4">
        <v>104.95</v>
      </c>
      <c r="H14" s="4" t="s">
        <v>99</v>
      </c>
      <c r="I14" s="5"/>
      <c r="J14" s="12">
        <v>63</v>
      </c>
      <c r="K14" s="13">
        <v>-67</v>
      </c>
      <c r="L14" s="13">
        <v>67</v>
      </c>
      <c r="M14" s="14">
        <f t="shared" si="0"/>
        <v>67</v>
      </c>
      <c r="N14" s="17"/>
      <c r="O14" s="15" t="b">
        <f t="shared" si="1"/>
        <v>0</v>
      </c>
      <c r="P14" s="16"/>
      <c r="Q14" s="12">
        <v>80</v>
      </c>
      <c r="R14" s="13">
        <v>85</v>
      </c>
      <c r="S14" s="13">
        <v>90</v>
      </c>
      <c r="T14" s="14">
        <f t="shared" si="2"/>
        <v>90</v>
      </c>
      <c r="U14" s="17"/>
      <c r="V14" s="15" t="b">
        <f t="shared" si="3"/>
        <v>0</v>
      </c>
      <c r="W14" s="16"/>
      <c r="X14" s="18">
        <f t="shared" si="4"/>
        <v>157</v>
      </c>
      <c r="Y14" s="17">
        <v>1</v>
      </c>
      <c r="Z14" s="17">
        <f t="shared" si="5"/>
        <v>28</v>
      </c>
      <c r="AA14" s="20"/>
    </row>
    <row r="15" spans="2:38" ht="17.25" thickBot="1">
      <c r="B15" s="6">
        <v>6</v>
      </c>
      <c r="C15" s="28" t="s">
        <v>106</v>
      </c>
      <c r="D15" s="27">
        <v>38360</v>
      </c>
      <c r="E15" s="21"/>
      <c r="F15" s="22" t="s">
        <v>29</v>
      </c>
      <c r="G15" s="4">
        <v>88.05</v>
      </c>
      <c r="H15" s="4" t="s">
        <v>100</v>
      </c>
      <c r="I15" s="5"/>
      <c r="J15" s="12">
        <v>47</v>
      </c>
      <c r="K15" s="13">
        <v>51</v>
      </c>
      <c r="L15" s="13">
        <v>-54</v>
      </c>
      <c r="M15" s="14">
        <f t="shared" si="0"/>
        <v>51</v>
      </c>
      <c r="N15" s="17"/>
      <c r="O15" s="15" t="b">
        <f t="shared" si="1"/>
        <v>0</v>
      </c>
      <c r="P15" s="16"/>
      <c r="Q15" s="12">
        <v>62</v>
      </c>
      <c r="R15" s="13">
        <v>66</v>
      </c>
      <c r="S15" s="13">
        <v>70</v>
      </c>
      <c r="T15" s="14">
        <f t="shared" si="2"/>
        <v>70</v>
      </c>
      <c r="U15" s="17"/>
      <c r="V15" s="15" t="b">
        <f t="shared" si="3"/>
        <v>0</v>
      </c>
      <c r="W15" s="16"/>
      <c r="X15" s="18">
        <f t="shared" si="4"/>
        <v>121</v>
      </c>
      <c r="Y15" s="17">
        <v>4</v>
      </c>
      <c r="Z15" s="17">
        <f t="shared" si="5"/>
        <v>22</v>
      </c>
      <c r="AA15" s="20"/>
    </row>
    <row r="16" spans="2:38" ht="17.25" thickBot="1">
      <c r="B16" s="6">
        <v>7</v>
      </c>
      <c r="C16" s="28" t="s">
        <v>107</v>
      </c>
      <c r="D16" s="27">
        <v>34890</v>
      </c>
      <c r="E16" s="21"/>
      <c r="F16" s="22" t="s">
        <v>29</v>
      </c>
      <c r="G16" s="4">
        <v>108.95</v>
      </c>
      <c r="H16" s="4" t="s">
        <v>99</v>
      </c>
      <c r="I16" s="5"/>
      <c r="J16" s="12">
        <v>53</v>
      </c>
      <c r="K16" s="13">
        <v>58</v>
      </c>
      <c r="L16" s="13">
        <v>62</v>
      </c>
      <c r="M16" s="14">
        <f t="shared" si="0"/>
        <v>62</v>
      </c>
      <c r="N16" s="17"/>
      <c r="O16" s="15" t="b">
        <f t="shared" si="1"/>
        <v>0</v>
      </c>
      <c r="P16" s="16"/>
      <c r="Q16" s="12">
        <v>73</v>
      </c>
      <c r="R16" s="13">
        <v>78</v>
      </c>
      <c r="S16" s="13">
        <v>82</v>
      </c>
      <c r="T16" s="14">
        <f t="shared" si="2"/>
        <v>82</v>
      </c>
      <c r="U16" s="17"/>
      <c r="V16" s="15" t="b">
        <f t="shared" si="3"/>
        <v>0</v>
      </c>
      <c r="W16" s="16"/>
      <c r="X16" s="18">
        <f t="shared" si="4"/>
        <v>144</v>
      </c>
      <c r="Y16" s="17">
        <v>2</v>
      </c>
      <c r="Z16" s="17">
        <f t="shared" si="5"/>
        <v>25</v>
      </c>
      <c r="AA16" s="20"/>
    </row>
    <row r="17" spans="2:27" ht="17.25" customHeight="1" thickBot="1">
      <c r="B17" s="3">
        <v>8</v>
      </c>
      <c r="C17" s="28" t="s">
        <v>98</v>
      </c>
      <c r="D17" s="27">
        <v>32279</v>
      </c>
      <c r="E17" s="21"/>
      <c r="F17" s="22" t="s">
        <v>30</v>
      </c>
      <c r="G17" s="4">
        <v>90.85</v>
      </c>
      <c r="H17" s="4" t="s">
        <v>99</v>
      </c>
      <c r="I17" s="5"/>
      <c r="J17" s="12">
        <v>50</v>
      </c>
      <c r="K17" s="13">
        <v>-53</v>
      </c>
      <c r="L17" s="13">
        <v>-54</v>
      </c>
      <c r="M17" s="14">
        <f t="shared" si="0"/>
        <v>50</v>
      </c>
      <c r="N17" s="17"/>
      <c r="O17" s="15" t="b">
        <f t="shared" si="1"/>
        <v>0</v>
      </c>
      <c r="P17" s="16"/>
      <c r="Q17" s="12">
        <v>-60</v>
      </c>
      <c r="R17" s="13">
        <v>-60</v>
      </c>
      <c r="S17" s="13">
        <v>-60</v>
      </c>
      <c r="T17" s="14">
        <f t="shared" si="2"/>
        <v>-60</v>
      </c>
      <c r="U17" s="17"/>
      <c r="V17" s="15" t="b">
        <f t="shared" si="3"/>
        <v>0</v>
      </c>
      <c r="W17" s="16"/>
      <c r="X17" s="18">
        <f t="shared" si="4"/>
        <v>-10</v>
      </c>
      <c r="Y17" s="17"/>
      <c r="Z17" s="17" t="b">
        <f t="shared" si="5"/>
        <v>0</v>
      </c>
      <c r="AA17" s="20"/>
    </row>
    <row r="18" spans="2:27" ht="17.25" thickBot="1">
      <c r="B18" s="6">
        <v>9</v>
      </c>
      <c r="C18" s="28" t="s">
        <v>108</v>
      </c>
      <c r="D18" s="27">
        <v>39945</v>
      </c>
      <c r="E18" s="21"/>
      <c r="F18" s="22" t="s">
        <v>29</v>
      </c>
      <c r="G18" s="4">
        <v>97.05</v>
      </c>
      <c r="H18" s="4" t="s">
        <v>99</v>
      </c>
      <c r="I18" s="5"/>
      <c r="J18" s="12">
        <v>-52</v>
      </c>
      <c r="K18" s="13">
        <v>-52</v>
      </c>
      <c r="L18" s="13">
        <v>52</v>
      </c>
      <c r="M18" s="14">
        <f t="shared" si="0"/>
        <v>52</v>
      </c>
      <c r="N18" s="17"/>
      <c r="O18" s="15" t="b">
        <f t="shared" si="1"/>
        <v>0</v>
      </c>
      <c r="P18" s="16"/>
      <c r="Q18" s="12">
        <v>70</v>
      </c>
      <c r="R18" s="13">
        <v>74</v>
      </c>
      <c r="S18" s="13">
        <v>77</v>
      </c>
      <c r="T18" s="14">
        <f t="shared" si="2"/>
        <v>77</v>
      </c>
      <c r="U18" s="17"/>
      <c r="V18" s="15" t="b">
        <f t="shared" si="3"/>
        <v>0</v>
      </c>
      <c r="W18" s="16"/>
      <c r="X18" s="18">
        <f t="shared" si="4"/>
        <v>129</v>
      </c>
      <c r="Y18" s="17">
        <v>3</v>
      </c>
      <c r="Z18" s="17">
        <f t="shared" si="5"/>
        <v>23</v>
      </c>
      <c r="AA18" s="20"/>
    </row>
    <row r="19" spans="2:27" ht="17.25" thickBot="1">
      <c r="B19" s="6">
        <v>10</v>
      </c>
      <c r="C19" s="25"/>
      <c r="D19" s="27"/>
      <c r="E19" s="21"/>
      <c r="F19" s="22"/>
      <c r="G19" s="4"/>
      <c r="H19" s="4"/>
      <c r="I19" s="5"/>
      <c r="J19" s="12"/>
      <c r="K19" s="13"/>
      <c r="L19" s="13"/>
      <c r="M19" s="14">
        <f t="shared" si="0"/>
        <v>0</v>
      </c>
      <c r="N19" s="17"/>
      <c r="O19" s="15" t="b">
        <f t="shared" si="1"/>
        <v>0</v>
      </c>
      <c r="P19" s="16"/>
      <c r="Q19" s="12"/>
      <c r="R19" s="13"/>
      <c r="S19" s="13"/>
      <c r="T19" s="14">
        <f t="shared" si="2"/>
        <v>0</v>
      </c>
      <c r="U19" s="17"/>
      <c r="V19" s="15" t="b">
        <f t="shared" si="3"/>
        <v>0</v>
      </c>
      <c r="W19" s="16"/>
      <c r="X19" s="18">
        <f t="shared" si="4"/>
        <v>0</v>
      </c>
      <c r="Y19" s="17"/>
      <c r="Z19" s="17" t="b">
        <f t="shared" si="5"/>
        <v>0</v>
      </c>
      <c r="AA19" s="20"/>
    </row>
    <row r="20" spans="2:27" ht="17.25" thickBot="1">
      <c r="B20" s="6">
        <v>11</v>
      </c>
      <c r="C20" s="25"/>
      <c r="D20" s="27"/>
      <c r="E20" s="21"/>
      <c r="F20" s="22"/>
      <c r="G20" s="4"/>
      <c r="H20" s="4"/>
      <c r="I20" s="5"/>
      <c r="J20" s="12"/>
      <c r="K20" s="13"/>
      <c r="L20" s="13"/>
      <c r="M20" s="14">
        <f t="shared" si="0"/>
        <v>0</v>
      </c>
      <c r="N20" s="17"/>
      <c r="O20" s="15" t="b">
        <f t="shared" si="1"/>
        <v>0</v>
      </c>
      <c r="P20" s="16"/>
      <c r="Q20" s="12"/>
      <c r="R20" s="13"/>
      <c r="S20" s="13"/>
      <c r="T20" s="14">
        <f t="shared" si="2"/>
        <v>0</v>
      </c>
      <c r="U20" s="17"/>
      <c r="V20" s="15" t="b">
        <f t="shared" si="3"/>
        <v>0</v>
      </c>
      <c r="W20" s="16"/>
      <c r="X20" s="18">
        <f t="shared" si="4"/>
        <v>0</v>
      </c>
      <c r="Y20" s="17"/>
      <c r="Z20" s="17" t="b">
        <f t="shared" si="5"/>
        <v>0</v>
      </c>
      <c r="AA20" s="20"/>
    </row>
    <row r="21" spans="2:27" ht="17.25" thickBot="1">
      <c r="B21" s="6">
        <v>12</v>
      </c>
      <c r="C21" s="25"/>
      <c r="D21" s="27"/>
      <c r="E21" s="21"/>
      <c r="F21" s="22"/>
      <c r="G21" s="4"/>
      <c r="H21" s="4"/>
      <c r="I21" s="5"/>
      <c r="J21" s="12"/>
      <c r="K21" s="13"/>
      <c r="L21" s="13"/>
      <c r="M21" s="14">
        <f t="shared" si="0"/>
        <v>0</v>
      </c>
      <c r="N21" s="17"/>
      <c r="O21" s="15" t="b">
        <f t="shared" si="1"/>
        <v>0</v>
      </c>
      <c r="P21" s="16"/>
      <c r="Q21" s="12"/>
      <c r="R21" s="13"/>
      <c r="S21" s="13"/>
      <c r="T21" s="14">
        <f t="shared" si="2"/>
        <v>0</v>
      </c>
      <c r="U21" s="17"/>
      <c r="V21" s="15" t="b">
        <f t="shared" si="3"/>
        <v>0</v>
      </c>
      <c r="W21" s="16"/>
      <c r="X21" s="18">
        <f t="shared" si="4"/>
        <v>0</v>
      </c>
      <c r="Y21" s="17"/>
      <c r="Z21" s="17" t="b">
        <f t="shared" si="5"/>
        <v>0</v>
      </c>
      <c r="AA21" s="20"/>
    </row>
    <row r="22" spans="2:27" ht="12.75" customHeight="1" thickBot="1">
      <c r="B22" s="6">
        <v>13</v>
      </c>
      <c r="C22" s="25"/>
      <c r="D22" s="27"/>
      <c r="E22" s="21"/>
      <c r="F22" s="22"/>
      <c r="G22" s="4"/>
      <c r="H22" s="4"/>
      <c r="I22" s="5"/>
      <c r="J22" s="12"/>
      <c r="K22" s="13"/>
      <c r="L22" s="13"/>
      <c r="M22" s="14">
        <f t="shared" si="0"/>
        <v>0</v>
      </c>
      <c r="N22" s="17"/>
      <c r="O22" s="15" t="b">
        <f t="shared" si="1"/>
        <v>0</v>
      </c>
      <c r="P22" s="16"/>
      <c r="Q22" s="12"/>
      <c r="R22" s="13"/>
      <c r="S22" s="13"/>
      <c r="T22" s="14">
        <f t="shared" si="2"/>
        <v>0</v>
      </c>
      <c r="U22" s="17"/>
      <c r="V22" s="15" t="b">
        <f t="shared" si="3"/>
        <v>0</v>
      </c>
      <c r="W22" s="16"/>
      <c r="X22" s="18">
        <f t="shared" si="4"/>
        <v>0</v>
      </c>
      <c r="Y22" s="17"/>
      <c r="Z22" s="17" t="b">
        <f t="shared" si="5"/>
        <v>0</v>
      </c>
      <c r="AA22" s="20"/>
    </row>
    <row r="23" spans="2:27" ht="17.25" thickBot="1">
      <c r="B23" s="6">
        <v>14</v>
      </c>
      <c r="C23" s="25"/>
      <c r="D23" s="27"/>
      <c r="E23" s="21"/>
      <c r="F23" s="22"/>
      <c r="G23" s="4"/>
      <c r="H23" s="4"/>
      <c r="I23" s="5"/>
      <c r="J23" s="12"/>
      <c r="K23" s="13"/>
      <c r="L23" s="13"/>
      <c r="M23" s="14">
        <f t="shared" si="0"/>
        <v>0</v>
      </c>
      <c r="N23" s="17"/>
      <c r="O23" s="15" t="b">
        <f t="shared" si="1"/>
        <v>0</v>
      </c>
      <c r="P23" s="16"/>
      <c r="Q23" s="12"/>
      <c r="R23" s="13"/>
      <c r="S23" s="13"/>
      <c r="T23" s="14">
        <f t="shared" si="2"/>
        <v>0</v>
      </c>
      <c r="U23" s="17"/>
      <c r="V23" s="15" t="b">
        <f t="shared" si="3"/>
        <v>0</v>
      </c>
      <c r="W23" s="16"/>
      <c r="X23" s="18">
        <f t="shared" si="4"/>
        <v>0</v>
      </c>
      <c r="Y23" s="17"/>
      <c r="Z23" s="17" t="b">
        <f t="shared" si="5"/>
        <v>0</v>
      </c>
      <c r="AA23" s="20"/>
    </row>
    <row r="24" spans="2:27" ht="17.25" thickBot="1">
      <c r="B24" s="3">
        <v>15</v>
      </c>
      <c r="C24" s="25"/>
      <c r="D24" s="27"/>
      <c r="E24" s="21"/>
      <c r="F24" s="22"/>
      <c r="G24" s="4"/>
      <c r="H24" s="4"/>
      <c r="I24" s="5"/>
      <c r="J24" s="12"/>
      <c r="K24" s="13"/>
      <c r="L24" s="13"/>
      <c r="M24" s="14">
        <f t="shared" si="0"/>
        <v>0</v>
      </c>
      <c r="N24" s="17"/>
      <c r="O24" s="15" t="b">
        <f t="shared" si="1"/>
        <v>0</v>
      </c>
      <c r="P24" s="16"/>
      <c r="Q24" s="12"/>
      <c r="R24" s="13"/>
      <c r="S24" s="13"/>
      <c r="T24" s="14">
        <f t="shared" si="2"/>
        <v>0</v>
      </c>
      <c r="U24" s="17"/>
      <c r="V24" s="15" t="b">
        <f t="shared" si="3"/>
        <v>0</v>
      </c>
      <c r="W24" s="16"/>
      <c r="X24" s="18">
        <f t="shared" si="4"/>
        <v>0</v>
      </c>
      <c r="Y24" s="17"/>
      <c r="Z24" s="17" t="b">
        <f t="shared" si="5"/>
        <v>0</v>
      </c>
      <c r="AA24" s="20"/>
    </row>
    <row r="25" spans="2:27" ht="17.25" thickBot="1">
      <c r="B25" s="6">
        <v>16</v>
      </c>
      <c r="C25" s="25"/>
      <c r="D25" s="27"/>
      <c r="E25" s="21"/>
      <c r="F25" s="22"/>
      <c r="G25" s="4"/>
      <c r="H25" s="4"/>
      <c r="I25" s="5"/>
      <c r="J25" s="12"/>
      <c r="K25" s="13"/>
      <c r="L25" s="13"/>
      <c r="M25" s="14">
        <f t="shared" si="0"/>
        <v>0</v>
      </c>
      <c r="N25" s="17"/>
      <c r="O25" s="15" t="b">
        <f t="shared" si="1"/>
        <v>0</v>
      </c>
      <c r="P25" s="16"/>
      <c r="Q25" s="12"/>
      <c r="R25" s="13"/>
      <c r="S25" s="13"/>
      <c r="T25" s="14">
        <f t="shared" si="2"/>
        <v>0</v>
      </c>
      <c r="U25" s="17"/>
      <c r="V25" s="15" t="b">
        <f t="shared" si="3"/>
        <v>0</v>
      </c>
      <c r="W25" s="16"/>
      <c r="X25" s="18">
        <f t="shared" si="4"/>
        <v>0</v>
      </c>
      <c r="Y25" s="17"/>
      <c r="Z25" s="17" t="b">
        <f t="shared" si="5"/>
        <v>0</v>
      </c>
      <c r="AA25" s="20"/>
    </row>
    <row r="26" spans="2:27">
      <c r="B26" s="6">
        <v>17</v>
      </c>
      <c r="C26" s="25"/>
      <c r="D26" s="27"/>
      <c r="E26" s="21"/>
      <c r="F26" s="22"/>
      <c r="G26" s="4"/>
      <c r="H26" s="4"/>
      <c r="I26" s="5"/>
      <c r="J26" s="12"/>
      <c r="K26" s="13"/>
      <c r="L26" s="13"/>
      <c r="M26" s="14">
        <f t="shared" si="0"/>
        <v>0</v>
      </c>
      <c r="N26" s="17"/>
      <c r="O26" s="15" t="b">
        <f t="shared" si="1"/>
        <v>0</v>
      </c>
      <c r="P26" s="16"/>
      <c r="Q26" s="12"/>
      <c r="R26" s="13"/>
      <c r="S26" s="13"/>
      <c r="T26" s="14">
        <f t="shared" si="2"/>
        <v>0</v>
      </c>
      <c r="U26" s="17"/>
      <c r="V26" s="15" t="b">
        <f t="shared" si="3"/>
        <v>0</v>
      </c>
      <c r="W26" s="16"/>
      <c r="X26" s="18">
        <f t="shared" si="4"/>
        <v>0</v>
      </c>
      <c r="Y26" s="17"/>
      <c r="Z26" s="17" t="b">
        <f t="shared" si="5"/>
        <v>0</v>
      </c>
      <c r="AA26" s="20"/>
    </row>
    <row r="27" spans="2:27" ht="17.25" thickBot="1"/>
    <row r="28" spans="2:27" ht="20.25">
      <c r="B28" s="92">
        <v>1</v>
      </c>
      <c r="C28" s="95" t="s">
        <v>10</v>
      </c>
      <c r="D28" s="96"/>
      <c r="E28" s="7"/>
    </row>
    <row r="29" spans="2:27">
      <c r="B29" s="93"/>
      <c r="C29" s="97" t="s">
        <v>115</v>
      </c>
      <c r="D29" s="98"/>
      <c r="E29" s="8"/>
    </row>
    <row r="30" spans="2:27" ht="17.25" thickBot="1">
      <c r="B30" s="94"/>
      <c r="C30" s="99"/>
      <c r="D30" s="100"/>
      <c r="E30" s="8"/>
    </row>
    <row r="31" spans="2:27" ht="20.25">
      <c r="B31" s="92">
        <v>2</v>
      </c>
      <c r="C31" s="95" t="s">
        <v>11</v>
      </c>
      <c r="D31" s="96"/>
      <c r="E31" s="7"/>
    </row>
    <row r="32" spans="2:27" ht="16.5" customHeight="1">
      <c r="B32" s="93"/>
      <c r="C32" s="97" t="s">
        <v>114</v>
      </c>
      <c r="D32" s="98"/>
      <c r="E32" s="8"/>
    </row>
    <row r="33" spans="1:26" ht="17.25" customHeight="1" thickBot="1">
      <c r="B33" s="94"/>
      <c r="C33" s="99"/>
      <c r="D33" s="100"/>
      <c r="E33" s="8"/>
    </row>
    <row r="34" spans="1:26" ht="20.25">
      <c r="B34" s="92">
        <v>3</v>
      </c>
      <c r="C34" s="95" t="s">
        <v>12</v>
      </c>
      <c r="D34" s="96"/>
      <c r="E34" s="7"/>
    </row>
    <row r="35" spans="1:26">
      <c r="B35" s="93"/>
      <c r="C35" s="97" t="s">
        <v>120</v>
      </c>
      <c r="D35" s="98"/>
      <c r="E35" s="8"/>
    </row>
    <row r="36" spans="1:26" ht="17.25" thickBot="1">
      <c r="B36" s="94"/>
      <c r="C36" s="99"/>
      <c r="D36" s="100"/>
      <c r="E36" s="8"/>
    </row>
    <row r="37" spans="1:26" ht="20.25">
      <c r="B37" s="92">
        <v>4</v>
      </c>
      <c r="C37" s="95" t="s">
        <v>13</v>
      </c>
      <c r="D37" s="96"/>
      <c r="E37" s="7"/>
    </row>
    <row r="38" spans="1:26">
      <c r="B38" s="93"/>
      <c r="C38" s="97" t="s">
        <v>116</v>
      </c>
      <c r="D38" s="98"/>
      <c r="E38" s="8"/>
    </row>
    <row r="39" spans="1:26" ht="17.25" thickBot="1">
      <c r="B39" s="94"/>
      <c r="C39" s="99"/>
      <c r="D39" s="100"/>
      <c r="E39" s="8"/>
    </row>
    <row r="40" spans="1:26" ht="20.25">
      <c r="B40" s="92">
        <v>5</v>
      </c>
      <c r="C40" s="95" t="s">
        <v>14</v>
      </c>
      <c r="D40" s="96"/>
      <c r="E40" s="7"/>
    </row>
    <row r="41" spans="1:26">
      <c r="B41" s="93"/>
      <c r="C41" s="97" t="s">
        <v>117</v>
      </c>
      <c r="D41" s="98"/>
      <c r="E41" s="8"/>
    </row>
    <row r="42" spans="1:26" ht="17.25" thickBot="1">
      <c r="B42" s="94"/>
      <c r="C42" s="99"/>
      <c r="D42" s="100"/>
      <c r="E42" s="8"/>
    </row>
    <row r="43" spans="1:26" ht="20.25">
      <c r="B43" s="92">
        <v>6</v>
      </c>
      <c r="C43" s="95" t="s">
        <v>16</v>
      </c>
      <c r="D43" s="96"/>
    </row>
    <row r="44" spans="1:26">
      <c r="B44" s="93"/>
      <c r="C44" s="97" t="s">
        <v>115</v>
      </c>
      <c r="D44" s="98"/>
    </row>
    <row r="45" spans="1:26" ht="17.25" thickBot="1">
      <c r="B45" s="94"/>
      <c r="C45" s="99"/>
      <c r="D45" s="100"/>
    </row>
    <row r="47" spans="1:26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>
      <c r="A105" s="26"/>
    </row>
    <row r="106" spans="1:26">
      <c r="A106" s="26"/>
    </row>
    <row r="107" spans="1:26">
      <c r="A107" s="26"/>
    </row>
  </sheetData>
  <mergeCells count="39">
    <mergeCell ref="B2:AA4"/>
    <mergeCell ref="B5:AA5"/>
    <mergeCell ref="B7:B8"/>
    <mergeCell ref="C7:C8"/>
    <mergeCell ref="D7:D8"/>
    <mergeCell ref="E7:E8"/>
    <mergeCell ref="F7:F8"/>
    <mergeCell ref="G7:G8"/>
    <mergeCell ref="H7:H8"/>
    <mergeCell ref="J7:L7"/>
    <mergeCell ref="V7:V8"/>
    <mergeCell ref="X7:X8"/>
    <mergeCell ref="Z7:Z8"/>
    <mergeCell ref="AA7:AA8"/>
    <mergeCell ref="Y7:Y8"/>
    <mergeCell ref="C34:D34"/>
    <mergeCell ref="C35:D36"/>
    <mergeCell ref="Q7:S7"/>
    <mergeCell ref="N7:N8"/>
    <mergeCell ref="B37:B39"/>
    <mergeCell ref="C37:D37"/>
    <mergeCell ref="C38:D39"/>
    <mergeCell ref="T7:T8"/>
    <mergeCell ref="U7:U8"/>
    <mergeCell ref="B31:B33"/>
    <mergeCell ref="C31:D31"/>
    <mergeCell ref="C32:D33"/>
    <mergeCell ref="B28:B30"/>
    <mergeCell ref="C28:D28"/>
    <mergeCell ref="C29:D30"/>
    <mergeCell ref="M7:M8"/>
    <mergeCell ref="O7:O8"/>
    <mergeCell ref="B34:B36"/>
    <mergeCell ref="B40:B42"/>
    <mergeCell ref="C40:D40"/>
    <mergeCell ref="C41:D42"/>
    <mergeCell ref="B43:B45"/>
    <mergeCell ref="C43:D43"/>
    <mergeCell ref="C44:D4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E2F89-49B7-44B4-A66E-CFEF0AD4CBA6}">
  <dimension ref="B1:AC54"/>
  <sheetViews>
    <sheetView workbookViewId="0">
      <selection activeCell="AB44" sqref="AB44"/>
    </sheetView>
  </sheetViews>
  <sheetFormatPr baseColWidth="10" defaultRowHeight="15"/>
  <cols>
    <col min="1" max="1" width="2.5703125" customWidth="1"/>
    <col min="2" max="2" width="2.7109375" bestFit="1" customWidth="1"/>
    <col min="3" max="3" width="24.85546875" bestFit="1" customWidth="1"/>
    <col min="4" max="5" width="0" hidden="1" customWidth="1"/>
    <col min="7" max="7" width="4.85546875" bestFit="1" customWidth="1"/>
    <col min="9" max="9" width="4.140625" hidden="1" customWidth="1"/>
    <col min="10" max="13" width="3" hidden="1" customWidth="1"/>
    <col min="14" max="14" width="3.7109375" hidden="1" customWidth="1"/>
    <col min="15" max="15" width="7.28515625" hidden="1" customWidth="1"/>
    <col min="16" max="16" width="4" hidden="1" customWidth="1"/>
    <col min="17" max="21" width="3" hidden="1" customWidth="1"/>
    <col min="22" max="22" width="8.5703125" hidden="1" customWidth="1"/>
    <col min="23" max="23" width="3.140625" hidden="1" customWidth="1"/>
    <col min="24" max="24" width="4" bestFit="1" customWidth="1"/>
    <col min="25" max="25" width="2" bestFit="1" customWidth="1"/>
    <col min="26" max="26" width="7.28515625" bestFit="1" customWidth="1"/>
    <col min="27" max="27" width="4.28515625" customWidth="1"/>
  </cols>
  <sheetData>
    <row r="1" spans="2:28" ht="15.75" thickBot="1">
      <c r="B1" s="82">
        <v>10</v>
      </c>
      <c r="C1" s="83" t="s">
        <v>45</v>
      </c>
      <c r="D1" s="84">
        <v>40458</v>
      </c>
      <c r="E1" s="85"/>
      <c r="F1" s="86" t="s">
        <v>37</v>
      </c>
      <c r="G1" s="87">
        <v>62.35</v>
      </c>
      <c r="H1" s="87">
        <v>63</v>
      </c>
      <c r="I1" s="5"/>
      <c r="J1" s="88">
        <v>48</v>
      </c>
      <c r="K1" s="88">
        <v>51</v>
      </c>
      <c r="L1" s="88">
        <v>-54</v>
      </c>
      <c r="M1" s="89">
        <f t="shared" ref="M1:M30" si="0">MAX(J1:L1)</f>
        <v>51</v>
      </c>
      <c r="N1" s="16"/>
      <c r="O1" s="16" t="b">
        <f t="shared" ref="O1:O30" si="1">IF(AND(N1=1),28,IF(AND(N1=2),25,IF(AND(N1=3),23,IF(AND(N1=4),22,IF(AND(N1=5),21,IF(AND(N1=6),20,IF(AND(N1=7),19,IF(AND(N1=8),18,IF(AND(N1=9),17,IF(AND(N1=10),16,IF(AND(N1=11),15,IF(AND(N1=12),14,IF(AND(N1=13),13,IF(AND(N1=14),12,IF(AND(N1=15),11,IF(AND(N1=16),10,IF(AND(N1=17),9,IF(AND(N1=18),8,IF(AND(N1=19),7,IF(AND(N1=20),6,IF(AND(N1=21),5,IF(AND(N1=22),4,IF(AND(N1=23),3,IF(AND(N1=24),2,IF(AND(N1=25),1)))))))))))))))))))))))))</f>
        <v>0</v>
      </c>
      <c r="P1" s="16"/>
      <c r="Q1" s="88">
        <v>60</v>
      </c>
      <c r="R1" s="88">
        <v>-63</v>
      </c>
      <c r="S1" s="88">
        <v>-63</v>
      </c>
      <c r="T1" s="89">
        <f t="shared" ref="T1:T30" si="2">MAX(Q1:S1)</f>
        <v>60</v>
      </c>
      <c r="U1" s="16"/>
      <c r="V1" s="16" t="b">
        <f t="shared" ref="V1:V30" si="3">IF(AND(U1=1),28,IF(AND(U1=2),25,IF(AND(U1=3),23,IF(AND(U1=4),22,IF(AND(U1=5),21,IF(AND(U1=6),20,IF(AND(U1=7),19,IF(AND(U1=8),18,IF(AND(U1=9),17,IF(AND(U1=10),16,IF(AND(U1=11),15,IF(AND(U1=12),14,IF(AND(U1=13),13,IF(AND(U1=14),12,IF(AND(U1=15),11,IF(AND(U1=16),10,IF(AND(U1=17),9,IF(AND(U1=18),8,IF(AND(U1=19),7,IF(AND(U1=20),6,IF(AND(U1=21),5,IF(AND(U1=22),4,IF(AND(U1=23),3,IF(AND(U1=24),2,IF(AND(U1=25),1)))))))))))))))))))))))))</f>
        <v>0</v>
      </c>
      <c r="W1" s="16"/>
      <c r="X1" s="90">
        <f t="shared" ref="X1:X30" si="4">(M1+T1)</f>
        <v>111</v>
      </c>
      <c r="Y1" s="16">
        <v>3</v>
      </c>
      <c r="Z1" s="16">
        <f t="shared" ref="Z1:Z30" si="5">IF(AND(Y1=1),28,IF(AND(Y1=2),25,IF(AND(Y1=3),23,IF(AND(Y1=4),22,IF(AND(Y1=5),21,IF(AND(Y1=6),20,IF(AND(Y1=7),19,IF(AND(Y1=8),18,IF(AND(Y1=9),17,IF(AND(Y1=10),16,IF(AND(Y1=11),15,IF(AND(Y1=12),14,IF(AND(Y1=13),13,IF(AND(Y1=14),12,IF(AND(Y1=15),11,IF(AND(Y1=16),10,IF(AND(Y1=17),9,IF(AND(Y1=18),8,IF(AND(Y1=19),7,IF(AND(Y1=20),6,IF(AND(Y1=21),5,IF(AND(Y1=22),4,IF(AND(Y1=23),3,IF(AND(Y1=24),2,IF(AND(Y1=25),1)))))))))))))))))))))))))</f>
        <v>23</v>
      </c>
      <c r="AA1" s="91"/>
    </row>
    <row r="2" spans="2:28" ht="15.75" thickBot="1">
      <c r="B2" s="3">
        <v>10</v>
      </c>
      <c r="C2" s="28" t="s">
        <v>57</v>
      </c>
      <c r="D2" s="44">
        <v>38981</v>
      </c>
      <c r="E2" s="21"/>
      <c r="F2" s="42" t="s">
        <v>37</v>
      </c>
      <c r="G2" s="43">
        <v>74.650000000000006</v>
      </c>
      <c r="H2" s="43">
        <v>79</v>
      </c>
      <c r="I2" s="31"/>
      <c r="J2" s="32">
        <v>100</v>
      </c>
      <c r="K2" s="33">
        <v>-103</v>
      </c>
      <c r="L2" s="33">
        <v>-105</v>
      </c>
      <c r="M2" s="34">
        <f t="shared" si="0"/>
        <v>100</v>
      </c>
      <c r="N2" s="35"/>
      <c r="O2" s="36" t="b">
        <f t="shared" si="1"/>
        <v>0</v>
      </c>
      <c r="P2" s="37"/>
      <c r="Q2" s="32">
        <v>123</v>
      </c>
      <c r="R2" s="33">
        <v>-127</v>
      </c>
      <c r="S2" s="33">
        <v>-127</v>
      </c>
      <c r="T2" s="34">
        <f t="shared" si="2"/>
        <v>123</v>
      </c>
      <c r="U2" s="35"/>
      <c r="V2" s="36" t="b">
        <f t="shared" si="3"/>
        <v>0</v>
      </c>
      <c r="W2" s="37"/>
      <c r="X2" s="38">
        <f t="shared" si="4"/>
        <v>223</v>
      </c>
      <c r="Y2" s="35">
        <v>5</v>
      </c>
      <c r="Z2" s="35">
        <f t="shared" si="5"/>
        <v>21</v>
      </c>
      <c r="AA2" s="39"/>
    </row>
    <row r="3" spans="2:28" ht="15.75" thickBot="1">
      <c r="B3" s="6">
        <v>11</v>
      </c>
      <c r="C3" s="28" t="s">
        <v>58</v>
      </c>
      <c r="D3" s="44">
        <v>38865</v>
      </c>
      <c r="E3" s="21"/>
      <c r="F3" s="42" t="s">
        <v>37</v>
      </c>
      <c r="G3" s="43">
        <v>73.55</v>
      </c>
      <c r="H3" s="43">
        <v>79</v>
      </c>
      <c r="I3" s="31"/>
      <c r="J3" s="32">
        <v>98</v>
      </c>
      <c r="K3" s="33">
        <v>105</v>
      </c>
      <c r="L3" s="33">
        <v>-110</v>
      </c>
      <c r="M3" s="34">
        <f t="shared" si="0"/>
        <v>105</v>
      </c>
      <c r="N3" s="35"/>
      <c r="O3" s="36" t="b">
        <f t="shared" si="1"/>
        <v>0</v>
      </c>
      <c r="P3" s="37"/>
      <c r="Q3" s="32">
        <v>127</v>
      </c>
      <c r="R3" s="33">
        <v>132</v>
      </c>
      <c r="S3" s="33">
        <v>-137</v>
      </c>
      <c r="T3" s="34">
        <f t="shared" si="2"/>
        <v>132</v>
      </c>
      <c r="U3" s="35"/>
      <c r="V3" s="36" t="b">
        <f t="shared" si="3"/>
        <v>0</v>
      </c>
      <c r="W3" s="37"/>
      <c r="X3" s="38">
        <f t="shared" si="4"/>
        <v>237</v>
      </c>
      <c r="Y3" s="35">
        <v>3</v>
      </c>
      <c r="Z3" s="35">
        <f t="shared" si="5"/>
        <v>23</v>
      </c>
      <c r="AA3" s="39"/>
    </row>
    <row r="4" spans="2:28" ht="15.75" thickBot="1">
      <c r="B4" s="6">
        <v>9</v>
      </c>
      <c r="C4" s="45" t="s">
        <v>84</v>
      </c>
      <c r="D4" s="46">
        <v>39957</v>
      </c>
      <c r="E4" s="47"/>
      <c r="F4" s="48" t="s">
        <v>37</v>
      </c>
      <c r="G4" s="49">
        <v>76.05</v>
      </c>
      <c r="H4" s="49">
        <v>77</v>
      </c>
      <c r="I4" s="50"/>
      <c r="J4" s="51">
        <v>45</v>
      </c>
      <c r="K4" s="52">
        <v>-48</v>
      </c>
      <c r="L4" s="52">
        <v>-48</v>
      </c>
      <c r="M4" s="53">
        <f t="shared" si="0"/>
        <v>45</v>
      </c>
      <c r="N4" s="54"/>
      <c r="O4" s="55" t="b">
        <f t="shared" si="1"/>
        <v>0</v>
      </c>
      <c r="P4" s="56"/>
      <c r="Q4" s="51">
        <v>60</v>
      </c>
      <c r="R4" s="52">
        <v>64</v>
      </c>
      <c r="S4" s="52">
        <v>-68</v>
      </c>
      <c r="T4" s="53">
        <f t="shared" si="2"/>
        <v>64</v>
      </c>
      <c r="U4" s="54"/>
      <c r="V4" s="55" t="b">
        <f t="shared" si="3"/>
        <v>0</v>
      </c>
      <c r="W4" s="56"/>
      <c r="X4" s="57">
        <f t="shared" si="4"/>
        <v>109</v>
      </c>
      <c r="Y4" s="54">
        <v>4</v>
      </c>
      <c r="Z4" s="54">
        <f t="shared" si="5"/>
        <v>22</v>
      </c>
      <c r="AA4" s="58"/>
      <c r="AB4">
        <f>SUM(Z1:Z4)</f>
        <v>89</v>
      </c>
    </row>
    <row r="5" spans="2:28" ht="15.75" thickBot="1">
      <c r="B5" s="6">
        <v>9</v>
      </c>
      <c r="C5" s="28" t="s">
        <v>44</v>
      </c>
      <c r="D5" s="27">
        <v>36172</v>
      </c>
      <c r="E5" s="21"/>
      <c r="F5" s="22" t="s">
        <v>36</v>
      </c>
      <c r="G5" s="29">
        <v>62.25</v>
      </c>
      <c r="H5" s="29">
        <v>63</v>
      </c>
      <c r="I5" s="5"/>
      <c r="J5" s="12">
        <v>44</v>
      </c>
      <c r="K5" s="13">
        <v>49</v>
      </c>
      <c r="L5" s="13">
        <v>-53</v>
      </c>
      <c r="M5" s="14">
        <f t="shared" si="0"/>
        <v>49</v>
      </c>
      <c r="N5" s="17"/>
      <c r="O5" s="15" t="b">
        <f t="shared" si="1"/>
        <v>0</v>
      </c>
      <c r="P5" s="16"/>
      <c r="Q5" s="12">
        <v>60</v>
      </c>
      <c r="R5" s="13">
        <v>-65</v>
      </c>
      <c r="S5" s="13">
        <v>65</v>
      </c>
      <c r="T5" s="14">
        <f t="shared" si="2"/>
        <v>65</v>
      </c>
      <c r="U5" s="17"/>
      <c r="V5" s="15" t="b">
        <f t="shared" si="3"/>
        <v>0</v>
      </c>
      <c r="W5" s="16"/>
      <c r="X5" s="18">
        <f t="shared" si="4"/>
        <v>114</v>
      </c>
      <c r="Y5" s="17">
        <v>2</v>
      </c>
      <c r="Z5" s="17">
        <f t="shared" si="5"/>
        <v>25</v>
      </c>
      <c r="AA5" s="20"/>
    </row>
    <row r="6" spans="2:28" ht="15.75" thickBot="1">
      <c r="B6" s="6">
        <v>7</v>
      </c>
      <c r="C6" s="28" t="s">
        <v>54</v>
      </c>
      <c r="D6" s="44">
        <v>36038</v>
      </c>
      <c r="E6" s="21"/>
      <c r="F6" s="42" t="s">
        <v>36</v>
      </c>
      <c r="G6" s="43">
        <v>74.45</v>
      </c>
      <c r="H6" s="43">
        <v>79</v>
      </c>
      <c r="I6" s="31"/>
      <c r="J6" s="32">
        <v>50</v>
      </c>
      <c r="K6" s="33">
        <v>54</v>
      </c>
      <c r="L6" s="33">
        <v>-59</v>
      </c>
      <c r="M6" s="34">
        <f t="shared" si="0"/>
        <v>54</v>
      </c>
      <c r="N6" s="35"/>
      <c r="O6" s="36" t="b">
        <f t="shared" si="1"/>
        <v>0</v>
      </c>
      <c r="P6" s="37"/>
      <c r="Q6" s="32">
        <v>60</v>
      </c>
      <c r="R6" s="33">
        <v>66</v>
      </c>
      <c r="S6" s="33">
        <v>-70</v>
      </c>
      <c r="T6" s="34">
        <f t="shared" si="2"/>
        <v>66</v>
      </c>
      <c r="U6" s="35"/>
      <c r="V6" s="36" t="b">
        <f t="shared" si="3"/>
        <v>0</v>
      </c>
      <c r="W6" s="37"/>
      <c r="X6" s="38">
        <f t="shared" si="4"/>
        <v>120</v>
      </c>
      <c r="Y6" s="35">
        <v>9</v>
      </c>
      <c r="Z6" s="35">
        <f t="shared" si="5"/>
        <v>17</v>
      </c>
      <c r="AA6" s="39"/>
    </row>
    <row r="7" spans="2:28" ht="15.75" thickBot="1">
      <c r="B7" s="6">
        <v>1</v>
      </c>
      <c r="C7" s="45" t="s">
        <v>78</v>
      </c>
      <c r="D7" s="46">
        <v>35489</v>
      </c>
      <c r="E7" s="47"/>
      <c r="F7" s="48" t="s">
        <v>36</v>
      </c>
      <c r="G7" s="49">
        <v>66.150000000000006</v>
      </c>
      <c r="H7" s="49">
        <v>69</v>
      </c>
      <c r="I7" s="50"/>
      <c r="J7" s="51">
        <v>40</v>
      </c>
      <c r="K7" s="52">
        <v>46</v>
      </c>
      <c r="L7" s="52">
        <v>-50</v>
      </c>
      <c r="M7" s="53">
        <f t="shared" si="0"/>
        <v>46</v>
      </c>
      <c r="N7" s="54"/>
      <c r="O7" s="55" t="b">
        <f t="shared" si="1"/>
        <v>0</v>
      </c>
      <c r="P7" s="56"/>
      <c r="Q7" s="51">
        <v>53</v>
      </c>
      <c r="R7" s="52">
        <v>57</v>
      </c>
      <c r="S7" s="52">
        <v>60</v>
      </c>
      <c r="T7" s="53">
        <f t="shared" si="2"/>
        <v>60</v>
      </c>
      <c r="U7" s="54"/>
      <c r="V7" s="55" t="b">
        <f t="shared" si="3"/>
        <v>0</v>
      </c>
      <c r="W7" s="56"/>
      <c r="X7" s="57">
        <f t="shared" si="4"/>
        <v>106</v>
      </c>
      <c r="Y7" s="54">
        <v>3</v>
      </c>
      <c r="Z7" s="54">
        <f t="shared" si="5"/>
        <v>23</v>
      </c>
      <c r="AA7" s="58"/>
    </row>
    <row r="8" spans="2:28" ht="15.75" thickBot="1">
      <c r="B8" s="3">
        <v>2</v>
      </c>
      <c r="C8" s="45" t="s">
        <v>74</v>
      </c>
      <c r="D8" s="46">
        <v>34979</v>
      </c>
      <c r="E8" s="47"/>
      <c r="F8" s="48" t="s">
        <v>36</v>
      </c>
      <c r="G8" s="49">
        <v>65.05</v>
      </c>
      <c r="H8" s="49">
        <v>69</v>
      </c>
      <c r="I8" s="50"/>
      <c r="J8" s="51">
        <v>-40</v>
      </c>
      <c r="K8" s="52">
        <v>-40</v>
      </c>
      <c r="L8" s="52">
        <v>40</v>
      </c>
      <c r="M8" s="53">
        <f t="shared" si="0"/>
        <v>40</v>
      </c>
      <c r="N8" s="54"/>
      <c r="O8" s="55" t="b">
        <f t="shared" si="1"/>
        <v>0</v>
      </c>
      <c r="P8" s="56"/>
      <c r="Q8" s="51">
        <v>50</v>
      </c>
      <c r="R8" s="52">
        <v>54</v>
      </c>
      <c r="S8" s="52">
        <v>-58</v>
      </c>
      <c r="T8" s="53">
        <f t="shared" si="2"/>
        <v>54</v>
      </c>
      <c r="U8" s="54"/>
      <c r="V8" s="55" t="b">
        <f t="shared" si="3"/>
        <v>0</v>
      </c>
      <c r="W8" s="56"/>
      <c r="X8" s="57">
        <f t="shared" si="4"/>
        <v>94</v>
      </c>
      <c r="Y8" s="54">
        <v>4</v>
      </c>
      <c r="Z8" s="54">
        <f t="shared" si="5"/>
        <v>22</v>
      </c>
      <c r="AA8" s="58"/>
    </row>
    <row r="9" spans="2:28" ht="15.75" thickBot="1">
      <c r="B9" s="30">
        <v>3</v>
      </c>
      <c r="C9" s="45" t="s">
        <v>79</v>
      </c>
      <c r="D9" s="46">
        <v>37371</v>
      </c>
      <c r="E9" s="47"/>
      <c r="F9" s="48" t="s">
        <v>36</v>
      </c>
      <c r="G9" s="49">
        <v>63.25</v>
      </c>
      <c r="H9" s="49">
        <v>69</v>
      </c>
      <c r="I9" s="50"/>
      <c r="J9" s="51">
        <v>30</v>
      </c>
      <c r="K9" s="52">
        <v>35</v>
      </c>
      <c r="L9" s="52">
        <v>39</v>
      </c>
      <c r="M9" s="53">
        <f t="shared" si="0"/>
        <v>39</v>
      </c>
      <c r="N9" s="54"/>
      <c r="O9" s="55" t="b">
        <f t="shared" si="1"/>
        <v>0</v>
      </c>
      <c r="P9" s="56"/>
      <c r="Q9" s="51">
        <v>46</v>
      </c>
      <c r="R9" s="52">
        <v>50</v>
      </c>
      <c r="S9" s="52">
        <v>53</v>
      </c>
      <c r="T9" s="53">
        <f t="shared" si="2"/>
        <v>53</v>
      </c>
      <c r="U9" s="54"/>
      <c r="V9" s="55" t="b">
        <f t="shared" si="3"/>
        <v>0</v>
      </c>
      <c r="W9" s="56"/>
      <c r="X9" s="57">
        <f t="shared" si="4"/>
        <v>92</v>
      </c>
      <c r="Y9" s="54">
        <v>5</v>
      </c>
      <c r="Z9" s="54">
        <f t="shared" si="5"/>
        <v>21</v>
      </c>
      <c r="AA9" s="58"/>
    </row>
    <row r="10" spans="2:28" ht="15.75" thickBot="1">
      <c r="B10" s="6">
        <v>8</v>
      </c>
      <c r="C10" s="45" t="s">
        <v>83</v>
      </c>
      <c r="D10" s="46">
        <v>34910</v>
      </c>
      <c r="E10" s="47"/>
      <c r="F10" s="48" t="s">
        <v>36</v>
      </c>
      <c r="G10" s="49">
        <v>76.25</v>
      </c>
      <c r="H10" s="49">
        <v>77</v>
      </c>
      <c r="I10" s="50"/>
      <c r="J10" s="51">
        <v>48</v>
      </c>
      <c r="K10" s="52">
        <v>53</v>
      </c>
      <c r="L10" s="52">
        <v>-55</v>
      </c>
      <c r="M10" s="53">
        <f t="shared" si="0"/>
        <v>53</v>
      </c>
      <c r="N10" s="54"/>
      <c r="O10" s="55" t="b">
        <f t="shared" si="1"/>
        <v>0</v>
      </c>
      <c r="P10" s="56"/>
      <c r="Q10" s="51">
        <v>-67</v>
      </c>
      <c r="R10" s="52">
        <v>67</v>
      </c>
      <c r="S10" s="52">
        <v>71</v>
      </c>
      <c r="T10" s="53">
        <f t="shared" si="2"/>
        <v>71</v>
      </c>
      <c r="U10" s="54"/>
      <c r="V10" s="55" t="b">
        <f t="shared" si="3"/>
        <v>0</v>
      </c>
      <c r="W10" s="56"/>
      <c r="X10" s="57">
        <f t="shared" si="4"/>
        <v>124</v>
      </c>
      <c r="Y10" s="54">
        <v>3</v>
      </c>
      <c r="Z10" s="54">
        <f t="shared" si="5"/>
        <v>23</v>
      </c>
      <c r="AA10" s="58"/>
    </row>
    <row r="11" spans="2:28" ht="15.75" thickBot="1">
      <c r="B11" s="6">
        <v>12</v>
      </c>
      <c r="C11" s="45" t="s">
        <v>76</v>
      </c>
      <c r="D11" s="46">
        <v>37082</v>
      </c>
      <c r="E11" s="47"/>
      <c r="F11" s="48" t="s">
        <v>36</v>
      </c>
      <c r="G11" s="49">
        <v>74.849999999999994</v>
      </c>
      <c r="H11" s="49">
        <v>77</v>
      </c>
      <c r="I11" s="50"/>
      <c r="J11" s="51">
        <v>20</v>
      </c>
      <c r="K11" s="52">
        <v>30</v>
      </c>
      <c r="L11" s="52">
        <v>35</v>
      </c>
      <c r="M11" s="53">
        <f t="shared" si="0"/>
        <v>35</v>
      </c>
      <c r="N11" s="54"/>
      <c r="O11" s="55" t="b">
        <f t="shared" si="1"/>
        <v>0</v>
      </c>
      <c r="P11" s="56"/>
      <c r="Q11" s="51">
        <v>40</v>
      </c>
      <c r="R11" s="52">
        <v>46</v>
      </c>
      <c r="S11" s="52">
        <v>50</v>
      </c>
      <c r="T11" s="53">
        <f t="shared" si="2"/>
        <v>50</v>
      </c>
      <c r="U11" s="54"/>
      <c r="V11" s="55" t="b">
        <f t="shared" si="3"/>
        <v>0</v>
      </c>
      <c r="W11" s="56"/>
      <c r="X11" s="57">
        <f t="shared" si="4"/>
        <v>85</v>
      </c>
      <c r="Y11" s="54">
        <v>7</v>
      </c>
      <c r="Z11" s="54">
        <f t="shared" si="5"/>
        <v>19</v>
      </c>
      <c r="AA11" s="58"/>
    </row>
    <row r="12" spans="2:28" ht="15.75" thickBot="1">
      <c r="B12" s="81">
        <v>7</v>
      </c>
      <c r="C12" s="77" t="s">
        <v>95</v>
      </c>
      <c r="D12" s="78">
        <v>35592</v>
      </c>
      <c r="E12" s="79"/>
      <c r="F12" s="80" t="s">
        <v>36</v>
      </c>
      <c r="G12" s="4">
        <v>101.55</v>
      </c>
      <c r="H12" s="4">
        <v>110</v>
      </c>
      <c r="I12" s="5"/>
      <c r="J12" s="12">
        <v>90</v>
      </c>
      <c r="K12" s="13">
        <v>97</v>
      </c>
      <c r="L12" s="13">
        <v>102</v>
      </c>
      <c r="M12" s="14">
        <f t="shared" si="0"/>
        <v>102</v>
      </c>
      <c r="N12" s="17"/>
      <c r="O12" s="15" t="b">
        <f t="shared" si="1"/>
        <v>0</v>
      </c>
      <c r="P12" s="16"/>
      <c r="Q12" s="12">
        <v>112</v>
      </c>
      <c r="R12" s="13">
        <v>120</v>
      </c>
      <c r="S12" s="13">
        <v>-125</v>
      </c>
      <c r="T12" s="14">
        <f t="shared" si="2"/>
        <v>120</v>
      </c>
      <c r="U12" s="17"/>
      <c r="V12" s="15" t="b">
        <f t="shared" si="3"/>
        <v>0</v>
      </c>
      <c r="W12" s="16"/>
      <c r="X12" s="18">
        <f t="shared" si="4"/>
        <v>222</v>
      </c>
      <c r="Y12" s="17">
        <v>3</v>
      </c>
      <c r="Z12" s="17">
        <f t="shared" si="5"/>
        <v>23</v>
      </c>
      <c r="AA12" s="20"/>
      <c r="AB12">
        <f>SUM(Z5:Z12)</f>
        <v>173</v>
      </c>
    </row>
    <row r="13" spans="2:28" ht="15.75" thickBot="1">
      <c r="B13" s="6">
        <v>2</v>
      </c>
      <c r="C13" s="28" t="s">
        <v>40</v>
      </c>
      <c r="D13" s="27">
        <v>37496</v>
      </c>
      <c r="E13" s="21"/>
      <c r="F13" s="22" t="s">
        <v>29</v>
      </c>
      <c r="G13" s="29">
        <v>55.75</v>
      </c>
      <c r="H13" s="29">
        <v>58</v>
      </c>
      <c r="I13" s="5"/>
      <c r="J13" s="12">
        <v>48</v>
      </c>
      <c r="K13" s="13">
        <v>51</v>
      </c>
      <c r="L13" s="13">
        <v>-54</v>
      </c>
      <c r="M13" s="14">
        <f t="shared" si="0"/>
        <v>51</v>
      </c>
      <c r="N13" s="17"/>
      <c r="O13" s="15" t="b">
        <f t="shared" si="1"/>
        <v>0</v>
      </c>
      <c r="P13" s="16"/>
      <c r="Q13" s="12">
        <v>61</v>
      </c>
      <c r="R13" s="13">
        <v>65</v>
      </c>
      <c r="S13" s="13">
        <v>-67</v>
      </c>
      <c r="T13" s="14">
        <f t="shared" si="2"/>
        <v>65</v>
      </c>
      <c r="U13" s="17"/>
      <c r="V13" s="15" t="b">
        <f t="shared" si="3"/>
        <v>0</v>
      </c>
      <c r="W13" s="16"/>
      <c r="X13" s="18">
        <f t="shared" si="4"/>
        <v>116</v>
      </c>
      <c r="Y13" s="17">
        <v>4</v>
      </c>
      <c r="Z13" s="17">
        <f t="shared" si="5"/>
        <v>22</v>
      </c>
      <c r="AA13" s="20"/>
    </row>
    <row r="14" spans="2:28" ht="15.75" thickBot="1">
      <c r="B14" s="3">
        <v>3</v>
      </c>
      <c r="C14" s="28" t="s">
        <v>41</v>
      </c>
      <c r="D14" s="27">
        <v>39848</v>
      </c>
      <c r="E14" s="21"/>
      <c r="F14" s="22" t="s">
        <v>29</v>
      </c>
      <c r="G14" s="29">
        <v>56.85</v>
      </c>
      <c r="H14" s="29">
        <v>58</v>
      </c>
      <c r="I14" s="5"/>
      <c r="J14" s="12">
        <v>-64</v>
      </c>
      <c r="K14" s="13">
        <v>64</v>
      </c>
      <c r="L14" s="13">
        <v>68</v>
      </c>
      <c r="M14" s="14">
        <f t="shared" si="0"/>
        <v>68</v>
      </c>
      <c r="N14" s="17"/>
      <c r="O14" s="15" t="b">
        <f t="shared" si="1"/>
        <v>0</v>
      </c>
      <c r="P14" s="16"/>
      <c r="Q14" s="12">
        <v>76</v>
      </c>
      <c r="R14" s="13">
        <v>80</v>
      </c>
      <c r="S14" s="13">
        <v>83</v>
      </c>
      <c r="T14" s="14">
        <f t="shared" si="2"/>
        <v>83</v>
      </c>
      <c r="U14" s="17"/>
      <c r="V14" s="15" t="b">
        <f t="shared" si="3"/>
        <v>0</v>
      </c>
      <c r="W14" s="16"/>
      <c r="X14" s="18">
        <f t="shared" si="4"/>
        <v>151</v>
      </c>
      <c r="Y14" s="17">
        <v>1</v>
      </c>
      <c r="Z14" s="17">
        <f t="shared" si="5"/>
        <v>28</v>
      </c>
      <c r="AA14" s="20"/>
    </row>
    <row r="15" spans="2:28" ht="15.75" thickBot="1">
      <c r="B15" s="30">
        <v>11</v>
      </c>
      <c r="C15" s="28" t="s">
        <v>46</v>
      </c>
      <c r="D15" s="27">
        <v>34710</v>
      </c>
      <c r="E15" s="21"/>
      <c r="F15" s="22" t="s">
        <v>38</v>
      </c>
      <c r="G15" s="29">
        <v>61.6</v>
      </c>
      <c r="H15" s="29">
        <v>63</v>
      </c>
      <c r="I15" s="5"/>
      <c r="J15" s="12">
        <v>50</v>
      </c>
      <c r="K15" s="13">
        <v>-53</v>
      </c>
      <c r="L15" s="13">
        <v>-53</v>
      </c>
      <c r="M15" s="14">
        <f t="shared" si="0"/>
        <v>50</v>
      </c>
      <c r="N15" s="17"/>
      <c r="O15" s="15" t="b">
        <f t="shared" si="1"/>
        <v>0</v>
      </c>
      <c r="P15" s="16"/>
      <c r="Q15" s="12">
        <v>60</v>
      </c>
      <c r="R15" s="13">
        <v>-64</v>
      </c>
      <c r="S15" s="13">
        <v>64</v>
      </c>
      <c r="T15" s="14">
        <f t="shared" si="2"/>
        <v>64</v>
      </c>
      <c r="U15" s="17"/>
      <c r="V15" s="15" t="b">
        <f t="shared" si="3"/>
        <v>0</v>
      </c>
      <c r="W15" s="16"/>
      <c r="X15" s="18">
        <f t="shared" si="4"/>
        <v>114</v>
      </c>
      <c r="Y15" s="17">
        <v>1</v>
      </c>
      <c r="Z15" s="17">
        <f t="shared" si="5"/>
        <v>28</v>
      </c>
      <c r="AA15" s="20"/>
    </row>
    <row r="16" spans="2:28" ht="15.75" thickBot="1">
      <c r="B16" s="6">
        <v>12</v>
      </c>
      <c r="C16" s="28" t="s">
        <v>48</v>
      </c>
      <c r="D16" s="27" t="s">
        <v>39</v>
      </c>
      <c r="E16" s="21"/>
      <c r="F16" s="22" t="s">
        <v>38</v>
      </c>
      <c r="G16" s="29">
        <v>61.35</v>
      </c>
      <c r="H16" s="29">
        <v>63</v>
      </c>
      <c r="I16" s="5"/>
      <c r="J16" s="12">
        <v>27</v>
      </c>
      <c r="K16" s="13">
        <v>-30</v>
      </c>
      <c r="L16" s="13">
        <v>30</v>
      </c>
      <c r="M16" s="14">
        <f t="shared" si="0"/>
        <v>30</v>
      </c>
      <c r="N16" s="17"/>
      <c r="O16" s="15" t="b">
        <f t="shared" si="1"/>
        <v>0</v>
      </c>
      <c r="P16" s="16"/>
      <c r="Q16" s="12">
        <v>34</v>
      </c>
      <c r="R16" s="13">
        <v>-38</v>
      </c>
      <c r="S16" s="13">
        <v>-38</v>
      </c>
      <c r="T16" s="14">
        <f t="shared" si="2"/>
        <v>34</v>
      </c>
      <c r="U16" s="17"/>
      <c r="V16" s="15" t="b">
        <f t="shared" si="3"/>
        <v>0</v>
      </c>
      <c r="W16" s="16"/>
      <c r="X16" s="18">
        <f t="shared" si="4"/>
        <v>64</v>
      </c>
      <c r="Y16" s="17">
        <v>4</v>
      </c>
      <c r="Z16" s="17">
        <f t="shared" si="5"/>
        <v>22</v>
      </c>
      <c r="AA16" s="20"/>
    </row>
    <row r="17" spans="2:27" ht="15.75" thickBot="1">
      <c r="B17" s="6">
        <v>8</v>
      </c>
      <c r="C17" s="28" t="s">
        <v>55</v>
      </c>
      <c r="D17" s="44">
        <v>39020</v>
      </c>
      <c r="E17" s="21"/>
      <c r="F17" s="42" t="s">
        <v>29</v>
      </c>
      <c r="G17" s="43">
        <v>78.05</v>
      </c>
      <c r="H17" s="43">
        <v>79</v>
      </c>
      <c r="I17" s="31"/>
      <c r="J17" s="32">
        <v>116</v>
      </c>
      <c r="K17" s="33">
        <v>121</v>
      </c>
      <c r="L17" s="33">
        <v>-124</v>
      </c>
      <c r="M17" s="34">
        <f t="shared" si="0"/>
        <v>121</v>
      </c>
      <c r="N17" s="35"/>
      <c r="O17" s="36" t="b">
        <f t="shared" si="1"/>
        <v>0</v>
      </c>
      <c r="P17" s="37"/>
      <c r="Q17" s="32">
        <v>144</v>
      </c>
      <c r="R17" s="33">
        <v>149</v>
      </c>
      <c r="S17" s="33">
        <v>152</v>
      </c>
      <c r="T17" s="34">
        <f t="shared" si="2"/>
        <v>152</v>
      </c>
      <c r="U17" s="35"/>
      <c r="V17" s="36" t="b">
        <f t="shared" si="3"/>
        <v>0</v>
      </c>
      <c r="W17" s="37"/>
      <c r="X17" s="38">
        <f t="shared" si="4"/>
        <v>273</v>
      </c>
      <c r="Y17" s="35">
        <v>2</v>
      </c>
      <c r="Z17" s="35">
        <f t="shared" si="5"/>
        <v>25</v>
      </c>
      <c r="AA17" s="39"/>
    </row>
    <row r="18" spans="2:27" ht="15.75" thickBot="1">
      <c r="B18" s="6">
        <v>9</v>
      </c>
      <c r="C18" s="28" t="s">
        <v>56</v>
      </c>
      <c r="D18" s="44">
        <v>36810</v>
      </c>
      <c r="E18" s="21"/>
      <c r="F18" s="42" t="s">
        <v>29</v>
      </c>
      <c r="G18" s="43">
        <v>77.650000000000006</v>
      </c>
      <c r="H18" s="43">
        <v>79</v>
      </c>
      <c r="I18" s="31"/>
      <c r="J18" s="32">
        <v>-121</v>
      </c>
      <c r="K18" s="33">
        <v>121</v>
      </c>
      <c r="L18" s="33">
        <v>125</v>
      </c>
      <c r="M18" s="34">
        <f t="shared" si="0"/>
        <v>125</v>
      </c>
      <c r="N18" s="35"/>
      <c r="O18" s="36" t="b">
        <f t="shared" si="1"/>
        <v>0</v>
      </c>
      <c r="P18" s="37"/>
      <c r="Q18" s="32">
        <v>150</v>
      </c>
      <c r="R18" s="33">
        <v>154</v>
      </c>
      <c r="S18" s="33" t="s">
        <v>64</v>
      </c>
      <c r="T18" s="34">
        <f t="shared" si="2"/>
        <v>154</v>
      </c>
      <c r="U18" s="35"/>
      <c r="V18" s="36" t="b">
        <f t="shared" si="3"/>
        <v>0</v>
      </c>
      <c r="W18" s="37"/>
      <c r="X18" s="38">
        <f t="shared" si="4"/>
        <v>279</v>
      </c>
      <c r="Y18" s="35">
        <v>1</v>
      </c>
      <c r="Z18" s="35">
        <f t="shared" si="5"/>
        <v>28</v>
      </c>
      <c r="AA18" s="39"/>
    </row>
    <row r="19" spans="2:27" ht="15.75" thickBot="1">
      <c r="B19" s="6">
        <v>12</v>
      </c>
      <c r="C19" s="28" t="s">
        <v>59</v>
      </c>
      <c r="D19" s="44">
        <v>33242</v>
      </c>
      <c r="E19" s="21"/>
      <c r="F19" s="42" t="s">
        <v>29</v>
      </c>
      <c r="G19" s="43">
        <v>77.25</v>
      </c>
      <c r="H19" s="43">
        <v>79</v>
      </c>
      <c r="I19" s="31"/>
      <c r="J19" s="32">
        <v>95</v>
      </c>
      <c r="K19" s="33">
        <v>-99</v>
      </c>
      <c r="L19" s="33">
        <v>-100</v>
      </c>
      <c r="M19" s="34">
        <f t="shared" si="0"/>
        <v>95</v>
      </c>
      <c r="N19" s="35"/>
      <c r="O19" s="36" t="b">
        <f t="shared" si="1"/>
        <v>0</v>
      </c>
      <c r="P19" s="37"/>
      <c r="Q19" s="32">
        <v>-115</v>
      </c>
      <c r="R19" s="33">
        <v>-115</v>
      </c>
      <c r="S19" s="33">
        <v>115</v>
      </c>
      <c r="T19" s="34">
        <f t="shared" si="2"/>
        <v>115</v>
      </c>
      <c r="U19" s="35"/>
      <c r="V19" s="36" t="b">
        <f t="shared" si="3"/>
        <v>0</v>
      </c>
      <c r="W19" s="37"/>
      <c r="X19" s="38">
        <f t="shared" si="4"/>
        <v>210</v>
      </c>
      <c r="Y19" s="35">
        <v>6</v>
      </c>
      <c r="Z19" s="35">
        <f t="shared" si="5"/>
        <v>20</v>
      </c>
      <c r="AA19" s="39"/>
    </row>
    <row r="20" spans="2:27" ht="15.75" thickBot="1">
      <c r="B20" s="6">
        <v>13</v>
      </c>
      <c r="C20" s="28" t="s">
        <v>60</v>
      </c>
      <c r="D20" s="44">
        <v>38746</v>
      </c>
      <c r="E20" s="21"/>
      <c r="F20" s="42" t="s">
        <v>29</v>
      </c>
      <c r="G20" s="43">
        <v>72.75</v>
      </c>
      <c r="H20" s="43">
        <v>79</v>
      </c>
      <c r="I20" s="31"/>
      <c r="J20" s="32">
        <v>95</v>
      </c>
      <c r="K20" s="33">
        <v>100</v>
      </c>
      <c r="L20" s="33">
        <v>-104</v>
      </c>
      <c r="M20" s="34">
        <f t="shared" si="0"/>
        <v>100</v>
      </c>
      <c r="N20" s="35"/>
      <c r="O20" s="36" t="b">
        <f t="shared" si="1"/>
        <v>0</v>
      </c>
      <c r="P20" s="37"/>
      <c r="Q20" s="32">
        <v>120</v>
      </c>
      <c r="R20" s="33">
        <v>124</v>
      </c>
      <c r="S20" s="33">
        <v>-127</v>
      </c>
      <c r="T20" s="34">
        <f t="shared" si="2"/>
        <v>124</v>
      </c>
      <c r="U20" s="35"/>
      <c r="V20" s="36" t="b">
        <f t="shared" si="3"/>
        <v>0</v>
      </c>
      <c r="W20" s="37"/>
      <c r="X20" s="38">
        <f t="shared" si="4"/>
        <v>224</v>
      </c>
      <c r="Y20" s="35">
        <v>4</v>
      </c>
      <c r="Z20" s="35">
        <f t="shared" si="5"/>
        <v>22</v>
      </c>
      <c r="AA20" s="39"/>
    </row>
    <row r="21" spans="2:27" ht="15.75" thickBot="1">
      <c r="B21" s="6">
        <v>14</v>
      </c>
      <c r="C21" s="28" t="s">
        <v>61</v>
      </c>
      <c r="D21" s="44">
        <v>34945</v>
      </c>
      <c r="E21" s="21"/>
      <c r="F21" s="42" t="s">
        <v>29</v>
      </c>
      <c r="G21" s="43">
        <v>77.150000000000006</v>
      </c>
      <c r="H21" s="43">
        <v>79</v>
      </c>
      <c r="I21" s="31"/>
      <c r="J21" s="32">
        <v>93</v>
      </c>
      <c r="K21" s="33">
        <v>97</v>
      </c>
      <c r="L21" s="33">
        <v>-101</v>
      </c>
      <c r="M21" s="34">
        <f t="shared" si="0"/>
        <v>97</v>
      </c>
      <c r="N21" s="35"/>
      <c r="O21" s="36" t="b">
        <f t="shared" si="1"/>
        <v>0</v>
      </c>
      <c r="P21" s="37"/>
      <c r="Q21" s="32">
        <v>-117</v>
      </c>
      <c r="R21" s="33">
        <v>117</v>
      </c>
      <c r="S21" s="33">
        <v>121</v>
      </c>
      <c r="T21" s="34">
        <f t="shared" si="2"/>
        <v>121</v>
      </c>
      <c r="U21" s="35"/>
      <c r="V21" s="36" t="b">
        <f t="shared" si="3"/>
        <v>0</v>
      </c>
      <c r="W21" s="37"/>
      <c r="X21" s="38">
        <f t="shared" si="4"/>
        <v>218</v>
      </c>
      <c r="Y21" s="35">
        <v>7</v>
      </c>
      <c r="Z21" s="35">
        <f t="shared" si="5"/>
        <v>19</v>
      </c>
      <c r="AA21" s="39"/>
    </row>
    <row r="22" spans="2:27" ht="15.75" thickBot="1">
      <c r="B22" s="6">
        <v>4</v>
      </c>
      <c r="C22" s="45" t="s">
        <v>75</v>
      </c>
      <c r="D22" s="46">
        <v>34861</v>
      </c>
      <c r="E22" s="47"/>
      <c r="F22" s="48" t="s">
        <v>29</v>
      </c>
      <c r="G22" s="49">
        <v>66.95</v>
      </c>
      <c r="H22" s="49">
        <v>69</v>
      </c>
      <c r="I22" s="50"/>
      <c r="J22" s="51">
        <v>64</v>
      </c>
      <c r="K22" s="52">
        <v>68</v>
      </c>
      <c r="L22" s="52">
        <v>71</v>
      </c>
      <c r="M22" s="53">
        <f t="shared" si="0"/>
        <v>71</v>
      </c>
      <c r="N22" s="54"/>
      <c r="O22" s="55" t="b">
        <f t="shared" si="1"/>
        <v>0</v>
      </c>
      <c r="P22" s="56"/>
      <c r="Q22" s="51">
        <v>83</v>
      </c>
      <c r="R22" s="52">
        <v>-87</v>
      </c>
      <c r="S22" s="52">
        <v>90</v>
      </c>
      <c r="T22" s="53">
        <f t="shared" si="2"/>
        <v>90</v>
      </c>
      <c r="U22" s="54"/>
      <c r="V22" s="55" t="b">
        <f t="shared" si="3"/>
        <v>0</v>
      </c>
      <c r="W22" s="56"/>
      <c r="X22" s="57">
        <f t="shared" si="4"/>
        <v>161</v>
      </c>
      <c r="Y22" s="54">
        <v>1</v>
      </c>
      <c r="Z22" s="54">
        <f t="shared" si="5"/>
        <v>28</v>
      </c>
      <c r="AA22" s="58"/>
    </row>
    <row r="23" spans="2:27" ht="15.75" thickBot="1">
      <c r="B23" s="6">
        <v>5</v>
      </c>
      <c r="C23" s="45" t="s">
        <v>80</v>
      </c>
      <c r="D23" s="46">
        <v>35099</v>
      </c>
      <c r="E23" s="47"/>
      <c r="F23" s="48" t="s">
        <v>77</v>
      </c>
      <c r="G23" s="49">
        <v>66.150000000000006</v>
      </c>
      <c r="H23" s="49">
        <v>69</v>
      </c>
      <c r="I23" s="50"/>
      <c r="J23" s="51">
        <v>57</v>
      </c>
      <c r="K23" s="52">
        <v>-60</v>
      </c>
      <c r="L23" s="52">
        <v>60</v>
      </c>
      <c r="M23" s="53">
        <f t="shared" si="0"/>
        <v>60</v>
      </c>
      <c r="N23" s="54"/>
      <c r="O23" s="55" t="b">
        <f t="shared" si="1"/>
        <v>0</v>
      </c>
      <c r="P23" s="56"/>
      <c r="Q23" s="51">
        <v>70</v>
      </c>
      <c r="R23" s="52">
        <v>-75</v>
      </c>
      <c r="S23" s="52">
        <v>75</v>
      </c>
      <c r="T23" s="53">
        <f t="shared" si="2"/>
        <v>75</v>
      </c>
      <c r="U23" s="54"/>
      <c r="V23" s="55" t="b">
        <f t="shared" si="3"/>
        <v>0</v>
      </c>
      <c r="W23" s="56"/>
      <c r="X23" s="57">
        <f t="shared" si="4"/>
        <v>135</v>
      </c>
      <c r="Y23" s="54">
        <v>2</v>
      </c>
      <c r="Z23" s="54">
        <f t="shared" si="5"/>
        <v>25</v>
      </c>
      <c r="AA23" s="58"/>
    </row>
    <row r="24" spans="2:27" ht="15.75" thickBot="1">
      <c r="B24" s="3">
        <v>6</v>
      </c>
      <c r="C24" s="45" t="s">
        <v>81</v>
      </c>
      <c r="D24" s="46">
        <v>34344</v>
      </c>
      <c r="E24" s="47"/>
      <c r="F24" s="48" t="s">
        <v>29</v>
      </c>
      <c r="G24" s="49">
        <v>75.75</v>
      </c>
      <c r="H24" s="49">
        <v>77</v>
      </c>
      <c r="I24" s="50"/>
      <c r="J24" s="51">
        <v>-55</v>
      </c>
      <c r="K24" s="52">
        <v>-55</v>
      </c>
      <c r="L24" s="52">
        <v>55</v>
      </c>
      <c r="M24" s="53">
        <f t="shared" si="0"/>
        <v>55</v>
      </c>
      <c r="N24" s="54"/>
      <c r="O24" s="55" t="b">
        <f t="shared" si="1"/>
        <v>0</v>
      </c>
      <c r="P24" s="56"/>
      <c r="Q24" s="51">
        <v>70</v>
      </c>
      <c r="R24" s="52">
        <v>-74</v>
      </c>
      <c r="S24" s="52">
        <v>-75</v>
      </c>
      <c r="T24" s="53">
        <f t="shared" si="2"/>
        <v>70</v>
      </c>
      <c r="U24" s="54"/>
      <c r="V24" s="55" t="b">
        <f t="shared" si="3"/>
        <v>0</v>
      </c>
      <c r="W24" s="56"/>
      <c r="X24" s="57">
        <f t="shared" si="4"/>
        <v>125</v>
      </c>
      <c r="Y24" s="54">
        <v>2</v>
      </c>
      <c r="Z24" s="54">
        <f t="shared" si="5"/>
        <v>25</v>
      </c>
      <c r="AA24" s="58"/>
    </row>
    <row r="25" spans="2:27" ht="15.75" thickBot="1">
      <c r="B25" s="6">
        <v>10</v>
      </c>
      <c r="C25" s="45" t="s">
        <v>85</v>
      </c>
      <c r="D25" s="46">
        <v>35881</v>
      </c>
      <c r="E25" s="47"/>
      <c r="F25" s="48" t="s">
        <v>38</v>
      </c>
      <c r="G25" s="49">
        <v>75.05</v>
      </c>
      <c r="H25" s="49">
        <v>77</v>
      </c>
      <c r="I25" s="50"/>
      <c r="J25" s="51">
        <v>45</v>
      </c>
      <c r="K25" s="52">
        <v>-49</v>
      </c>
      <c r="L25" s="52">
        <v>-49</v>
      </c>
      <c r="M25" s="53">
        <f t="shared" si="0"/>
        <v>45</v>
      </c>
      <c r="N25" s="54"/>
      <c r="O25" s="55" t="b">
        <f t="shared" si="1"/>
        <v>0</v>
      </c>
      <c r="P25" s="56"/>
      <c r="Q25" s="51">
        <v>59</v>
      </c>
      <c r="R25" s="52">
        <v>-63</v>
      </c>
      <c r="S25" s="52">
        <v>-63</v>
      </c>
      <c r="T25" s="53">
        <f t="shared" si="2"/>
        <v>59</v>
      </c>
      <c r="U25" s="54"/>
      <c r="V25" s="55" t="b">
        <f t="shared" si="3"/>
        <v>0</v>
      </c>
      <c r="W25" s="56"/>
      <c r="X25" s="57">
        <f t="shared" si="4"/>
        <v>104</v>
      </c>
      <c r="Y25" s="54">
        <v>5</v>
      </c>
      <c r="Z25" s="54">
        <f t="shared" si="5"/>
        <v>21</v>
      </c>
      <c r="AA25" s="58"/>
    </row>
    <row r="26" spans="2:27" ht="15.75" thickBot="1">
      <c r="B26" s="81">
        <v>1</v>
      </c>
      <c r="C26" s="77" t="s">
        <v>89</v>
      </c>
      <c r="D26" s="78">
        <v>38729</v>
      </c>
      <c r="E26" s="79"/>
      <c r="F26" s="80" t="s">
        <v>29</v>
      </c>
      <c r="G26" s="4">
        <v>79.849999999999994</v>
      </c>
      <c r="H26" s="4">
        <v>88</v>
      </c>
      <c r="I26" s="5"/>
      <c r="J26" s="12">
        <v>-88</v>
      </c>
      <c r="K26" s="13">
        <v>88</v>
      </c>
      <c r="L26" s="13">
        <v>90</v>
      </c>
      <c r="M26" s="14">
        <f t="shared" si="0"/>
        <v>90</v>
      </c>
      <c r="N26" s="17"/>
      <c r="O26" s="15" t="b">
        <f t="shared" si="1"/>
        <v>0</v>
      </c>
      <c r="P26" s="16"/>
      <c r="Q26" s="12">
        <v>110</v>
      </c>
      <c r="R26" s="13">
        <v>115</v>
      </c>
      <c r="S26" s="13">
        <v>-120</v>
      </c>
      <c r="T26" s="14">
        <f t="shared" si="2"/>
        <v>115</v>
      </c>
      <c r="U26" s="17"/>
      <c r="V26" s="15" t="b">
        <f t="shared" si="3"/>
        <v>0</v>
      </c>
      <c r="W26" s="16"/>
      <c r="X26" s="18">
        <f t="shared" si="4"/>
        <v>205</v>
      </c>
      <c r="Y26" s="17">
        <v>1</v>
      </c>
      <c r="Z26" s="17">
        <f t="shared" si="5"/>
        <v>28</v>
      </c>
      <c r="AA26" s="20"/>
    </row>
    <row r="27" spans="2:27" ht="15.75" thickBot="1">
      <c r="B27" s="81">
        <v>3</v>
      </c>
      <c r="C27" s="77" t="s">
        <v>91</v>
      </c>
      <c r="D27" s="78" t="s">
        <v>87</v>
      </c>
      <c r="E27" s="79"/>
      <c r="F27" s="80" t="s">
        <v>29</v>
      </c>
      <c r="G27" s="4">
        <v>84.05</v>
      </c>
      <c r="H27" s="4">
        <v>88</v>
      </c>
      <c r="I27" s="5"/>
      <c r="J27" s="12">
        <v>70</v>
      </c>
      <c r="K27" s="13">
        <v>75</v>
      </c>
      <c r="L27" s="13">
        <v>81</v>
      </c>
      <c r="M27" s="14">
        <f t="shared" si="0"/>
        <v>81</v>
      </c>
      <c r="N27" s="17"/>
      <c r="O27" s="15" t="b">
        <f t="shared" si="1"/>
        <v>0</v>
      </c>
      <c r="P27" s="16"/>
      <c r="Q27" s="12">
        <v>95</v>
      </c>
      <c r="R27" s="13">
        <v>100</v>
      </c>
      <c r="S27" s="13">
        <v>105</v>
      </c>
      <c r="T27" s="14">
        <f t="shared" si="2"/>
        <v>105</v>
      </c>
      <c r="U27" s="17"/>
      <c r="V27" s="15" t="b">
        <f t="shared" si="3"/>
        <v>0</v>
      </c>
      <c r="W27" s="16"/>
      <c r="X27" s="18">
        <f t="shared" si="4"/>
        <v>186</v>
      </c>
      <c r="Y27" s="17">
        <v>2</v>
      </c>
      <c r="Z27" s="17">
        <f t="shared" si="5"/>
        <v>25</v>
      </c>
      <c r="AA27" s="20"/>
    </row>
    <row r="28" spans="2:27" ht="15.75" thickBot="1">
      <c r="B28" s="81">
        <v>5</v>
      </c>
      <c r="C28" s="77" t="s">
        <v>93</v>
      </c>
      <c r="D28" s="78">
        <v>34076</v>
      </c>
      <c r="E28" s="79"/>
      <c r="F28" s="80" t="s">
        <v>29</v>
      </c>
      <c r="G28" s="4">
        <v>91.85</v>
      </c>
      <c r="H28" s="4">
        <v>94</v>
      </c>
      <c r="I28" s="5"/>
      <c r="J28" s="12">
        <v>102</v>
      </c>
      <c r="K28" s="13">
        <v>107</v>
      </c>
      <c r="L28" s="13">
        <v>-112</v>
      </c>
      <c r="M28" s="14">
        <f t="shared" si="0"/>
        <v>107</v>
      </c>
      <c r="N28" s="17"/>
      <c r="O28" s="15" t="b">
        <f t="shared" si="1"/>
        <v>0</v>
      </c>
      <c r="P28" s="16"/>
      <c r="Q28" s="12">
        <v>126</v>
      </c>
      <c r="R28" s="13">
        <v>132</v>
      </c>
      <c r="S28" s="13">
        <v>-136</v>
      </c>
      <c r="T28" s="14">
        <f t="shared" si="2"/>
        <v>132</v>
      </c>
      <c r="U28" s="17"/>
      <c r="V28" s="15" t="b">
        <f t="shared" si="3"/>
        <v>0</v>
      </c>
      <c r="W28" s="16"/>
      <c r="X28" s="18">
        <f t="shared" si="4"/>
        <v>239</v>
      </c>
      <c r="Y28" s="17">
        <v>2</v>
      </c>
      <c r="Z28" s="17">
        <f t="shared" si="5"/>
        <v>25</v>
      </c>
      <c r="AA28" s="20"/>
    </row>
    <row r="29" spans="2:27" ht="15.75" thickBot="1">
      <c r="B29" s="81">
        <v>8</v>
      </c>
      <c r="C29" s="77" t="s">
        <v>96</v>
      </c>
      <c r="D29" s="78">
        <v>40065</v>
      </c>
      <c r="E29" s="79"/>
      <c r="F29" s="80" t="s">
        <v>29</v>
      </c>
      <c r="G29" s="4">
        <v>101.6</v>
      </c>
      <c r="H29" s="4">
        <v>110</v>
      </c>
      <c r="I29" s="5"/>
      <c r="J29" s="12">
        <v>116</v>
      </c>
      <c r="K29" s="13">
        <v>-120</v>
      </c>
      <c r="L29" s="13">
        <v>-121</v>
      </c>
      <c r="M29" s="14">
        <f t="shared" si="0"/>
        <v>116</v>
      </c>
      <c r="N29" s="17"/>
      <c r="O29" s="15" t="b">
        <f t="shared" si="1"/>
        <v>0</v>
      </c>
      <c r="P29" s="16"/>
      <c r="Q29" s="12">
        <v>141</v>
      </c>
      <c r="R29" s="13">
        <v>145</v>
      </c>
      <c r="S29" s="13">
        <v>148</v>
      </c>
      <c r="T29" s="14">
        <f t="shared" si="2"/>
        <v>148</v>
      </c>
      <c r="U29" s="17"/>
      <c r="V29" s="15" t="b">
        <f t="shared" si="3"/>
        <v>0</v>
      </c>
      <c r="W29" s="16"/>
      <c r="X29" s="18">
        <f t="shared" si="4"/>
        <v>264</v>
      </c>
      <c r="Y29" s="17">
        <v>2</v>
      </c>
      <c r="Z29" s="17">
        <f t="shared" si="5"/>
        <v>25</v>
      </c>
      <c r="AA29" s="20"/>
    </row>
    <row r="30" spans="2:27" ht="15.75" thickBot="1">
      <c r="B30" s="6">
        <v>2</v>
      </c>
      <c r="C30" s="28" t="s">
        <v>102</v>
      </c>
      <c r="D30" s="27">
        <v>34093</v>
      </c>
      <c r="E30" s="21"/>
      <c r="F30" s="22" t="s">
        <v>29</v>
      </c>
      <c r="G30" s="4">
        <v>77.05</v>
      </c>
      <c r="H30" s="4">
        <v>86</v>
      </c>
      <c r="I30" s="5"/>
      <c r="J30" s="12">
        <v>37</v>
      </c>
      <c r="K30" s="13">
        <v>40</v>
      </c>
      <c r="L30" s="13">
        <v>44</v>
      </c>
      <c r="M30" s="14">
        <f t="shared" si="0"/>
        <v>44</v>
      </c>
      <c r="N30" s="17"/>
      <c r="O30" s="15" t="b">
        <f t="shared" si="1"/>
        <v>0</v>
      </c>
      <c r="P30" s="16"/>
      <c r="Q30" s="12">
        <v>-56</v>
      </c>
      <c r="R30" s="13">
        <v>-56</v>
      </c>
      <c r="S30" s="13">
        <v>56</v>
      </c>
      <c r="T30" s="14">
        <f t="shared" si="2"/>
        <v>56</v>
      </c>
      <c r="U30" s="17"/>
      <c r="V30" s="15" t="b">
        <f t="shared" si="3"/>
        <v>0</v>
      </c>
      <c r="W30" s="16"/>
      <c r="X30" s="18">
        <f t="shared" si="4"/>
        <v>100</v>
      </c>
      <c r="Y30" s="17">
        <v>4</v>
      </c>
      <c r="Z30" s="17">
        <f t="shared" si="5"/>
        <v>22</v>
      </c>
      <c r="AA30" s="20"/>
    </row>
    <row r="31" spans="2:27" ht="15.75" thickBot="1">
      <c r="B31" s="6">
        <v>4</v>
      </c>
      <c r="C31" s="28" t="s">
        <v>104</v>
      </c>
      <c r="D31" s="27">
        <v>40516</v>
      </c>
      <c r="E31" s="21"/>
      <c r="F31" s="22" t="s">
        <v>29</v>
      </c>
      <c r="G31" s="4">
        <v>84.95</v>
      </c>
      <c r="H31" s="4">
        <v>86</v>
      </c>
      <c r="I31" s="5"/>
      <c r="J31" s="12">
        <v>87</v>
      </c>
      <c r="K31" s="13">
        <v>-91</v>
      </c>
      <c r="L31" s="13">
        <v>93</v>
      </c>
      <c r="M31" s="14">
        <f t="shared" ref="M31:M54" si="6">MAX(J31:L31)</f>
        <v>93</v>
      </c>
      <c r="N31" s="17"/>
      <c r="O31" s="15" t="b">
        <f t="shared" ref="O31:O54" si="7">IF(AND(N31=1),28,IF(AND(N31=2),25,IF(AND(N31=3),23,IF(AND(N31=4),22,IF(AND(N31=5),21,IF(AND(N31=6),20,IF(AND(N31=7),19,IF(AND(N31=8),18,IF(AND(N31=9),17,IF(AND(N31=10),16,IF(AND(N31=11),15,IF(AND(N31=12),14,IF(AND(N31=13),13,IF(AND(N31=14),12,IF(AND(N31=15),11,IF(AND(N31=16),10,IF(AND(N31=17),9,IF(AND(N31=18),8,IF(AND(N31=19),7,IF(AND(N31=20),6,IF(AND(N31=21),5,IF(AND(N31=22),4,IF(AND(N31=23),3,IF(AND(N31=24),2,IF(AND(N31=25),1)))))))))))))))))))))))))</f>
        <v>0</v>
      </c>
      <c r="P31" s="16"/>
      <c r="Q31" s="12">
        <v>108</v>
      </c>
      <c r="R31" s="13">
        <v>113</v>
      </c>
      <c r="S31" s="13"/>
      <c r="T31" s="14">
        <f t="shared" ref="T31:T54" si="8">MAX(Q31:S31)</f>
        <v>113</v>
      </c>
      <c r="U31" s="17"/>
      <c r="V31" s="15" t="b">
        <f t="shared" ref="V31:V54" si="9">IF(AND(U31=1),28,IF(AND(U31=2),25,IF(AND(U31=3),23,IF(AND(U31=4),22,IF(AND(U31=5),21,IF(AND(U31=6),20,IF(AND(U31=7),19,IF(AND(U31=8),18,IF(AND(U31=9),17,IF(AND(U31=10),16,IF(AND(U31=11),15,IF(AND(U31=12),14,IF(AND(U31=13),13,IF(AND(U31=14),12,IF(AND(U31=15),11,IF(AND(U31=16),10,IF(AND(U31=17),9,IF(AND(U31=18),8,IF(AND(U31=19),7,IF(AND(U31=20),6,IF(AND(U31=21),5,IF(AND(U31=22),4,IF(AND(U31=23),3,IF(AND(U31=24),2,IF(AND(U31=25),1)))))))))))))))))))))))))</f>
        <v>0</v>
      </c>
      <c r="W31" s="16"/>
      <c r="X31" s="18">
        <f t="shared" ref="X31:X54" si="10">(M31+T31)</f>
        <v>206</v>
      </c>
      <c r="Y31" s="17">
        <v>1</v>
      </c>
      <c r="Z31" s="17">
        <f t="shared" ref="Z31:Z54" si="11">IF(AND(Y31=1),28,IF(AND(Y31=2),25,IF(AND(Y31=3),23,IF(AND(Y31=4),22,IF(AND(Y31=5),21,IF(AND(Y31=6),20,IF(AND(Y31=7),19,IF(AND(Y31=8),18,IF(AND(Y31=9),17,IF(AND(Y31=10),16,IF(AND(Y31=11),15,IF(AND(Y31=12),14,IF(AND(Y31=13),13,IF(AND(Y31=14),12,IF(AND(Y31=15),11,IF(AND(Y31=16),10,IF(AND(Y31=17),9,IF(AND(Y31=18),8,IF(AND(Y31=19),7,IF(AND(Y31=20),6,IF(AND(Y31=21),5,IF(AND(Y31=22),4,IF(AND(Y31=23),3,IF(AND(Y31=24),2,IF(AND(Y31=25),1)))))))))))))))))))))))))</f>
        <v>28</v>
      </c>
      <c r="AA31" s="20"/>
    </row>
    <row r="32" spans="2:27" ht="15.75" thickBot="1">
      <c r="B32" s="6">
        <v>6</v>
      </c>
      <c r="C32" s="28" t="s">
        <v>106</v>
      </c>
      <c r="D32" s="27">
        <v>38360</v>
      </c>
      <c r="E32" s="21"/>
      <c r="F32" s="22" t="s">
        <v>29</v>
      </c>
      <c r="G32" s="4">
        <v>88.05</v>
      </c>
      <c r="H32" s="4" t="s">
        <v>100</v>
      </c>
      <c r="I32" s="5"/>
      <c r="J32" s="12">
        <v>47</v>
      </c>
      <c r="K32" s="13">
        <v>51</v>
      </c>
      <c r="L32" s="13">
        <v>-54</v>
      </c>
      <c r="M32" s="14">
        <f t="shared" si="6"/>
        <v>51</v>
      </c>
      <c r="N32" s="17"/>
      <c r="O32" s="15" t="b">
        <f t="shared" si="7"/>
        <v>0</v>
      </c>
      <c r="P32" s="16"/>
      <c r="Q32" s="12">
        <v>62</v>
      </c>
      <c r="R32" s="13">
        <v>66</v>
      </c>
      <c r="S32" s="13">
        <v>70</v>
      </c>
      <c r="T32" s="14">
        <f t="shared" si="8"/>
        <v>70</v>
      </c>
      <c r="U32" s="17"/>
      <c r="V32" s="15" t="b">
        <f t="shared" si="9"/>
        <v>0</v>
      </c>
      <c r="W32" s="16"/>
      <c r="X32" s="18">
        <f t="shared" si="10"/>
        <v>121</v>
      </c>
      <c r="Y32" s="17">
        <v>4</v>
      </c>
      <c r="Z32" s="17">
        <f t="shared" si="11"/>
        <v>22</v>
      </c>
      <c r="AA32" s="20"/>
    </row>
    <row r="33" spans="2:29" ht="15.75" thickBot="1">
      <c r="B33" s="6">
        <v>7</v>
      </c>
      <c r="C33" s="28" t="s">
        <v>107</v>
      </c>
      <c r="D33" s="27">
        <v>34890</v>
      </c>
      <c r="E33" s="21"/>
      <c r="F33" s="22" t="s">
        <v>29</v>
      </c>
      <c r="G33" s="4">
        <v>108.95</v>
      </c>
      <c r="H33" s="4" t="s">
        <v>99</v>
      </c>
      <c r="I33" s="5"/>
      <c r="J33" s="12">
        <v>53</v>
      </c>
      <c r="K33" s="13">
        <v>58</v>
      </c>
      <c r="L33" s="13">
        <v>62</v>
      </c>
      <c r="M33" s="14">
        <f t="shared" si="6"/>
        <v>62</v>
      </c>
      <c r="N33" s="17"/>
      <c r="O33" s="15" t="b">
        <f t="shared" si="7"/>
        <v>0</v>
      </c>
      <c r="P33" s="16"/>
      <c r="Q33" s="12">
        <v>73</v>
      </c>
      <c r="R33" s="13">
        <v>78</v>
      </c>
      <c r="S33" s="13">
        <v>82</v>
      </c>
      <c r="T33" s="14">
        <f t="shared" si="8"/>
        <v>82</v>
      </c>
      <c r="U33" s="17"/>
      <c r="V33" s="15" t="b">
        <f t="shared" si="9"/>
        <v>0</v>
      </c>
      <c r="W33" s="16"/>
      <c r="X33" s="18">
        <f t="shared" si="10"/>
        <v>144</v>
      </c>
      <c r="Y33" s="17">
        <v>2</v>
      </c>
      <c r="Z33" s="17">
        <f t="shared" si="11"/>
        <v>25</v>
      </c>
      <c r="AA33" s="20"/>
    </row>
    <row r="34" spans="2:29" ht="15.75" thickBot="1">
      <c r="B34" s="6">
        <v>9</v>
      </c>
      <c r="C34" s="28" t="s">
        <v>108</v>
      </c>
      <c r="D34" s="27">
        <v>39945</v>
      </c>
      <c r="E34" s="21"/>
      <c r="F34" s="22" t="s">
        <v>29</v>
      </c>
      <c r="G34" s="4">
        <v>97.05</v>
      </c>
      <c r="H34" s="4" t="s">
        <v>99</v>
      </c>
      <c r="I34" s="5"/>
      <c r="J34" s="12">
        <v>-52</v>
      </c>
      <c r="K34" s="13">
        <v>-52</v>
      </c>
      <c r="L34" s="13">
        <v>52</v>
      </c>
      <c r="M34" s="14">
        <f t="shared" si="6"/>
        <v>52</v>
      </c>
      <c r="N34" s="17"/>
      <c r="O34" s="15" t="b">
        <f t="shared" si="7"/>
        <v>0</v>
      </c>
      <c r="P34" s="16"/>
      <c r="Q34" s="12">
        <v>70</v>
      </c>
      <c r="R34" s="13">
        <v>74</v>
      </c>
      <c r="S34" s="13">
        <v>77</v>
      </c>
      <c r="T34" s="14">
        <f t="shared" si="8"/>
        <v>77</v>
      </c>
      <c r="U34" s="17"/>
      <c r="V34" s="15" t="b">
        <f t="shared" si="9"/>
        <v>0</v>
      </c>
      <c r="W34" s="16"/>
      <c r="X34" s="18">
        <f t="shared" si="10"/>
        <v>129</v>
      </c>
      <c r="Y34" s="17">
        <v>3</v>
      </c>
      <c r="Z34" s="17">
        <f t="shared" si="11"/>
        <v>23</v>
      </c>
      <c r="AA34" s="20"/>
      <c r="AB34">
        <f>SUM(Z13:Z34)</f>
        <v>536</v>
      </c>
      <c r="AC34">
        <v>1</v>
      </c>
    </row>
    <row r="35" spans="2:29" ht="23.25" thickBot="1">
      <c r="B35" s="6">
        <v>4</v>
      </c>
      <c r="C35" s="28" t="s">
        <v>42</v>
      </c>
      <c r="D35" s="27">
        <v>34173</v>
      </c>
      <c r="E35" s="21"/>
      <c r="F35" s="22" t="s">
        <v>30</v>
      </c>
      <c r="G35" s="29">
        <v>56.25</v>
      </c>
      <c r="H35" s="29">
        <v>58</v>
      </c>
      <c r="I35" s="5"/>
      <c r="J35" s="12">
        <v>43</v>
      </c>
      <c r="K35" s="13">
        <v>-46</v>
      </c>
      <c r="L35" s="13">
        <v>-47</v>
      </c>
      <c r="M35" s="14">
        <f t="shared" si="6"/>
        <v>43</v>
      </c>
      <c r="N35" s="17"/>
      <c r="O35" s="15" t="b">
        <f t="shared" si="7"/>
        <v>0</v>
      </c>
      <c r="P35" s="16"/>
      <c r="Q35" s="12">
        <v>-56</v>
      </c>
      <c r="R35" s="13">
        <v>56</v>
      </c>
      <c r="S35" s="13">
        <v>-61</v>
      </c>
      <c r="T35" s="14">
        <f t="shared" si="8"/>
        <v>56</v>
      </c>
      <c r="U35" s="17"/>
      <c r="V35" s="15" t="b">
        <f t="shared" si="9"/>
        <v>0</v>
      </c>
      <c r="W35" s="16"/>
      <c r="X35" s="18">
        <f t="shared" si="10"/>
        <v>99</v>
      </c>
      <c r="Y35" s="17">
        <v>6</v>
      </c>
      <c r="Z35" s="17">
        <f t="shared" si="11"/>
        <v>20</v>
      </c>
      <c r="AA35" s="20"/>
    </row>
    <row r="36" spans="2:29" ht="15.75" thickBot="1">
      <c r="B36" s="6">
        <v>6</v>
      </c>
      <c r="C36" s="28" t="s">
        <v>43</v>
      </c>
      <c r="D36" s="27">
        <v>36003</v>
      </c>
      <c r="E36" s="21"/>
      <c r="F36" s="22" t="s">
        <v>31</v>
      </c>
      <c r="G36" s="29">
        <v>57.35</v>
      </c>
      <c r="H36" s="29">
        <v>58</v>
      </c>
      <c r="I36" s="5"/>
      <c r="J36" s="12">
        <v>48</v>
      </c>
      <c r="K36" s="13">
        <v>52</v>
      </c>
      <c r="L36" s="13">
        <v>-55</v>
      </c>
      <c r="M36" s="14">
        <f t="shared" si="6"/>
        <v>52</v>
      </c>
      <c r="N36" s="17"/>
      <c r="O36" s="15" t="b">
        <f t="shared" si="7"/>
        <v>0</v>
      </c>
      <c r="P36" s="16"/>
      <c r="Q36" s="12">
        <v>63</v>
      </c>
      <c r="R36" s="13">
        <v>-67</v>
      </c>
      <c r="S36" s="13">
        <v>67</v>
      </c>
      <c r="T36" s="14">
        <f t="shared" si="8"/>
        <v>67</v>
      </c>
      <c r="U36" s="17"/>
      <c r="V36" s="15" t="b">
        <f t="shared" si="9"/>
        <v>0</v>
      </c>
      <c r="W36" s="16"/>
      <c r="X36" s="18">
        <f t="shared" si="10"/>
        <v>119</v>
      </c>
      <c r="Y36" s="17">
        <v>3</v>
      </c>
      <c r="Z36" s="17">
        <f t="shared" si="11"/>
        <v>23</v>
      </c>
      <c r="AA36" s="20"/>
    </row>
    <row r="37" spans="2:29" ht="15.75" thickBot="1">
      <c r="B37" s="3">
        <v>7</v>
      </c>
      <c r="C37" s="28" t="s">
        <v>32</v>
      </c>
      <c r="D37" s="27">
        <v>36609</v>
      </c>
      <c r="E37" s="21"/>
      <c r="F37" s="22" t="s">
        <v>33</v>
      </c>
      <c r="G37" s="29" t="s">
        <v>34</v>
      </c>
      <c r="H37" s="29">
        <v>58</v>
      </c>
      <c r="I37" s="5"/>
      <c r="J37" s="12">
        <v>36</v>
      </c>
      <c r="K37" s="13">
        <v>-39</v>
      </c>
      <c r="L37" s="13">
        <v>39</v>
      </c>
      <c r="M37" s="14">
        <f t="shared" si="6"/>
        <v>39</v>
      </c>
      <c r="N37" s="17"/>
      <c r="O37" s="15" t="b">
        <f t="shared" si="7"/>
        <v>0</v>
      </c>
      <c r="P37" s="16"/>
      <c r="Q37" s="12">
        <v>54</v>
      </c>
      <c r="R37" s="13">
        <v>57</v>
      </c>
      <c r="S37" s="13">
        <v>-61</v>
      </c>
      <c r="T37" s="14">
        <f t="shared" si="8"/>
        <v>57</v>
      </c>
      <c r="U37" s="17"/>
      <c r="V37" s="15" t="b">
        <f t="shared" si="9"/>
        <v>0</v>
      </c>
      <c r="W37" s="16"/>
      <c r="X37" s="18">
        <f t="shared" si="10"/>
        <v>96</v>
      </c>
      <c r="Y37" s="17">
        <v>7</v>
      </c>
      <c r="Z37" s="17">
        <f t="shared" si="11"/>
        <v>19</v>
      </c>
      <c r="AA37" s="20"/>
    </row>
    <row r="38" spans="2:29" ht="15.75" thickBot="1">
      <c r="B38" s="6">
        <v>8</v>
      </c>
      <c r="C38" s="28" t="s">
        <v>35</v>
      </c>
      <c r="D38" s="27">
        <v>37027</v>
      </c>
      <c r="E38" s="21"/>
      <c r="F38" s="22" t="s">
        <v>31</v>
      </c>
      <c r="G38" s="29">
        <v>56.25</v>
      </c>
      <c r="H38" s="29">
        <v>58</v>
      </c>
      <c r="I38" s="5"/>
      <c r="J38" s="12">
        <v>50</v>
      </c>
      <c r="K38" s="13">
        <v>-53</v>
      </c>
      <c r="L38" s="13">
        <v>-53</v>
      </c>
      <c r="M38" s="14">
        <f t="shared" si="6"/>
        <v>50</v>
      </c>
      <c r="N38" s="17"/>
      <c r="O38" s="15" t="b">
        <f t="shared" si="7"/>
        <v>0</v>
      </c>
      <c r="P38" s="16"/>
      <c r="Q38" s="12">
        <v>67</v>
      </c>
      <c r="R38" s="13">
        <v>70</v>
      </c>
      <c r="S38" s="13">
        <v>74</v>
      </c>
      <c r="T38" s="14">
        <f t="shared" si="8"/>
        <v>74</v>
      </c>
      <c r="U38" s="17"/>
      <c r="V38" s="15" t="b">
        <f t="shared" si="9"/>
        <v>0</v>
      </c>
      <c r="W38" s="16"/>
      <c r="X38" s="18">
        <f t="shared" si="10"/>
        <v>124</v>
      </c>
      <c r="Y38" s="17">
        <v>2</v>
      </c>
      <c r="Z38" s="17">
        <f t="shared" si="11"/>
        <v>25</v>
      </c>
      <c r="AA38" s="20"/>
    </row>
    <row r="39" spans="2:29" ht="15.75" thickBot="1">
      <c r="B39" s="6">
        <v>1</v>
      </c>
      <c r="C39" s="28" t="s">
        <v>50</v>
      </c>
      <c r="D39" s="44">
        <v>38216</v>
      </c>
      <c r="E39" s="21"/>
      <c r="F39" s="42" t="s">
        <v>30</v>
      </c>
      <c r="G39" s="43">
        <v>57.75</v>
      </c>
      <c r="H39" s="43">
        <v>60</v>
      </c>
      <c r="I39" s="31"/>
      <c r="J39" s="32">
        <v>62</v>
      </c>
      <c r="K39" s="33">
        <v>-66</v>
      </c>
      <c r="L39" s="33">
        <v>66</v>
      </c>
      <c r="M39" s="34">
        <f t="shared" si="6"/>
        <v>66</v>
      </c>
      <c r="N39" s="35"/>
      <c r="O39" s="36" t="b">
        <f t="shared" si="7"/>
        <v>0</v>
      </c>
      <c r="P39" s="37"/>
      <c r="Q39" s="32">
        <v>83</v>
      </c>
      <c r="R39" s="33">
        <v>88</v>
      </c>
      <c r="S39" s="33">
        <v>92</v>
      </c>
      <c r="T39" s="34">
        <f t="shared" si="8"/>
        <v>92</v>
      </c>
      <c r="U39" s="35"/>
      <c r="V39" s="36" t="b">
        <f t="shared" si="9"/>
        <v>0</v>
      </c>
      <c r="W39" s="37"/>
      <c r="X39" s="38">
        <f t="shared" si="10"/>
        <v>158</v>
      </c>
      <c r="Y39" s="35">
        <v>1</v>
      </c>
      <c r="Z39" s="35">
        <f t="shared" si="11"/>
        <v>28</v>
      </c>
      <c r="AA39" s="39"/>
    </row>
    <row r="40" spans="2:29" ht="15.75" thickBot="1">
      <c r="B40" s="6">
        <v>2</v>
      </c>
      <c r="C40" s="28" t="s">
        <v>51</v>
      </c>
      <c r="D40" s="44">
        <v>37904</v>
      </c>
      <c r="E40" s="21"/>
      <c r="F40" s="42" t="s">
        <v>30</v>
      </c>
      <c r="G40" s="43">
        <v>64.05</v>
      </c>
      <c r="H40" s="43">
        <v>65</v>
      </c>
      <c r="I40" s="31"/>
      <c r="J40" s="32">
        <v>55</v>
      </c>
      <c r="K40" s="33">
        <v>-59</v>
      </c>
      <c r="L40" s="33">
        <v>60</v>
      </c>
      <c r="M40" s="34">
        <f t="shared" si="6"/>
        <v>60</v>
      </c>
      <c r="N40" s="35"/>
      <c r="O40" s="36" t="b">
        <f t="shared" si="7"/>
        <v>0</v>
      </c>
      <c r="P40" s="37"/>
      <c r="Q40" s="32">
        <v>70</v>
      </c>
      <c r="R40" s="33">
        <v>74</v>
      </c>
      <c r="S40" s="33">
        <v>-78</v>
      </c>
      <c r="T40" s="34">
        <f t="shared" si="8"/>
        <v>74</v>
      </c>
      <c r="U40" s="35"/>
      <c r="V40" s="36" t="b">
        <f t="shared" si="9"/>
        <v>0</v>
      </c>
      <c r="W40" s="37"/>
      <c r="X40" s="38">
        <f t="shared" si="10"/>
        <v>134</v>
      </c>
      <c r="Y40" s="35">
        <v>2</v>
      </c>
      <c r="Z40" s="35">
        <f t="shared" si="11"/>
        <v>25</v>
      </c>
      <c r="AA40" s="39"/>
    </row>
    <row r="41" spans="2:29" ht="15.75" thickBot="1">
      <c r="B41" s="6">
        <v>3</v>
      </c>
      <c r="C41" s="28" t="s">
        <v>49</v>
      </c>
      <c r="D41" s="44">
        <v>36885</v>
      </c>
      <c r="E41" s="21"/>
      <c r="F41" s="42" t="s">
        <v>31</v>
      </c>
      <c r="G41" s="43">
        <v>64.95</v>
      </c>
      <c r="H41" s="43">
        <v>65</v>
      </c>
      <c r="I41" s="31"/>
      <c r="J41" s="32">
        <v>72</v>
      </c>
      <c r="K41" s="33">
        <v>76</v>
      </c>
      <c r="L41" s="33">
        <v>80</v>
      </c>
      <c r="M41" s="34">
        <f t="shared" si="6"/>
        <v>80</v>
      </c>
      <c r="N41" s="35"/>
      <c r="O41" s="36" t="b">
        <f t="shared" si="7"/>
        <v>0</v>
      </c>
      <c r="P41" s="37"/>
      <c r="Q41" s="32">
        <v>93</v>
      </c>
      <c r="R41" s="33">
        <v>96</v>
      </c>
      <c r="S41" s="33">
        <v>-100</v>
      </c>
      <c r="T41" s="34">
        <f t="shared" si="8"/>
        <v>96</v>
      </c>
      <c r="U41" s="35"/>
      <c r="V41" s="36" t="b">
        <f t="shared" si="9"/>
        <v>0</v>
      </c>
      <c r="W41" s="37"/>
      <c r="X41" s="38">
        <f t="shared" si="10"/>
        <v>176</v>
      </c>
      <c r="Y41" s="35">
        <v>1</v>
      </c>
      <c r="Z41" s="35">
        <f t="shared" si="11"/>
        <v>28</v>
      </c>
      <c r="AA41" s="39"/>
    </row>
    <row r="42" spans="2:29" ht="15.75" thickBot="1">
      <c r="B42" s="3">
        <v>3</v>
      </c>
      <c r="C42" s="28" t="s">
        <v>103</v>
      </c>
      <c r="D42" s="27">
        <v>34721</v>
      </c>
      <c r="E42" s="21"/>
      <c r="F42" s="22" t="s">
        <v>31</v>
      </c>
      <c r="G42" s="4">
        <v>84.55</v>
      </c>
      <c r="H42" s="4">
        <v>86</v>
      </c>
      <c r="I42" s="5"/>
      <c r="J42" s="12">
        <v>61</v>
      </c>
      <c r="K42" s="13">
        <v>-64</v>
      </c>
      <c r="L42" s="13">
        <v>64</v>
      </c>
      <c r="M42" s="14">
        <f t="shared" si="6"/>
        <v>64</v>
      </c>
      <c r="N42" s="17"/>
      <c r="O42" s="15" t="b">
        <f t="shared" si="7"/>
        <v>0</v>
      </c>
      <c r="P42" s="16"/>
      <c r="Q42" s="12">
        <v>77</v>
      </c>
      <c r="R42" s="13">
        <v>81</v>
      </c>
      <c r="S42" s="13">
        <v>-85</v>
      </c>
      <c r="T42" s="14">
        <f t="shared" si="8"/>
        <v>81</v>
      </c>
      <c r="U42" s="17"/>
      <c r="V42" s="15" t="b">
        <f t="shared" si="9"/>
        <v>0</v>
      </c>
      <c r="W42" s="16"/>
      <c r="X42" s="18">
        <f t="shared" si="10"/>
        <v>145</v>
      </c>
      <c r="Y42" s="17">
        <v>2</v>
      </c>
      <c r="Z42" s="17">
        <f t="shared" si="11"/>
        <v>25</v>
      </c>
      <c r="AA42" s="20"/>
    </row>
    <row r="43" spans="2:29" ht="23.25" thickBot="1">
      <c r="B43" s="6">
        <v>5</v>
      </c>
      <c r="C43" s="28" t="s">
        <v>105</v>
      </c>
      <c r="D43" s="27">
        <v>37293</v>
      </c>
      <c r="E43" s="21"/>
      <c r="F43" s="22" t="s">
        <v>30</v>
      </c>
      <c r="G43" s="4">
        <v>104.95</v>
      </c>
      <c r="H43" s="4" t="s">
        <v>99</v>
      </c>
      <c r="I43" s="5"/>
      <c r="J43" s="12">
        <v>63</v>
      </c>
      <c r="K43" s="13">
        <v>-67</v>
      </c>
      <c r="L43" s="13">
        <v>67</v>
      </c>
      <c r="M43" s="14">
        <f t="shared" si="6"/>
        <v>67</v>
      </c>
      <c r="N43" s="17"/>
      <c r="O43" s="15" t="b">
        <f t="shared" si="7"/>
        <v>0</v>
      </c>
      <c r="P43" s="16"/>
      <c r="Q43" s="12">
        <v>80</v>
      </c>
      <c r="R43" s="13">
        <v>85</v>
      </c>
      <c r="S43" s="13">
        <v>90</v>
      </c>
      <c r="T43" s="14">
        <f t="shared" si="8"/>
        <v>90</v>
      </c>
      <c r="U43" s="17"/>
      <c r="V43" s="15" t="b">
        <f t="shared" si="9"/>
        <v>0</v>
      </c>
      <c r="W43" s="16"/>
      <c r="X43" s="18">
        <f t="shared" si="10"/>
        <v>157</v>
      </c>
      <c r="Y43" s="17">
        <v>1</v>
      </c>
      <c r="Z43" s="17">
        <f t="shared" si="11"/>
        <v>28</v>
      </c>
      <c r="AA43" s="20"/>
    </row>
    <row r="44" spans="2:29" ht="23.25" thickBot="1">
      <c r="B44" s="6">
        <v>8</v>
      </c>
      <c r="C44" s="28" t="s">
        <v>98</v>
      </c>
      <c r="D44" s="27">
        <v>32279</v>
      </c>
      <c r="E44" s="21"/>
      <c r="F44" s="22" t="s">
        <v>30</v>
      </c>
      <c r="G44" s="4">
        <v>90.85</v>
      </c>
      <c r="H44" s="4" t="s">
        <v>99</v>
      </c>
      <c r="I44" s="5"/>
      <c r="J44" s="12">
        <v>50</v>
      </c>
      <c r="K44" s="13">
        <v>-53</v>
      </c>
      <c r="L44" s="13">
        <v>-54</v>
      </c>
      <c r="M44" s="14">
        <f t="shared" si="6"/>
        <v>50</v>
      </c>
      <c r="N44" s="17"/>
      <c r="O44" s="15" t="b">
        <f t="shared" si="7"/>
        <v>0</v>
      </c>
      <c r="P44" s="16"/>
      <c r="Q44" s="12">
        <v>-60</v>
      </c>
      <c r="R44" s="13">
        <v>-60</v>
      </c>
      <c r="S44" s="13">
        <v>-60</v>
      </c>
      <c r="T44" s="14">
        <f t="shared" si="8"/>
        <v>-60</v>
      </c>
      <c r="U44" s="17"/>
      <c r="V44" s="15" t="b">
        <f t="shared" si="9"/>
        <v>0</v>
      </c>
      <c r="W44" s="16"/>
      <c r="X44" s="18">
        <f t="shared" si="10"/>
        <v>-10</v>
      </c>
      <c r="Y44" s="17"/>
      <c r="Z44" s="17" t="b">
        <f t="shared" si="11"/>
        <v>0</v>
      </c>
      <c r="AA44" s="20"/>
      <c r="AB44">
        <f>SUM(Z35:Z44)</f>
        <v>221</v>
      </c>
      <c r="AC44">
        <v>2</v>
      </c>
    </row>
    <row r="45" spans="2:29" ht="15.75" thickBot="1">
      <c r="B45" s="6">
        <v>1</v>
      </c>
      <c r="C45" s="28" t="s">
        <v>47</v>
      </c>
      <c r="D45" s="27">
        <v>36226</v>
      </c>
      <c r="E45" s="21"/>
      <c r="F45" s="22" t="s">
        <v>28</v>
      </c>
      <c r="G45" s="29">
        <v>57.65</v>
      </c>
      <c r="H45" s="29">
        <v>58</v>
      </c>
      <c r="I45" s="5"/>
      <c r="J45" s="12">
        <v>43</v>
      </c>
      <c r="K45" s="13">
        <v>-47</v>
      </c>
      <c r="L45" s="13">
        <v>-47</v>
      </c>
      <c r="M45" s="14">
        <f t="shared" si="6"/>
        <v>43</v>
      </c>
      <c r="N45" s="17"/>
      <c r="O45" s="15" t="b">
        <f t="shared" si="7"/>
        <v>0</v>
      </c>
      <c r="P45" s="16"/>
      <c r="Q45" s="12">
        <v>60</v>
      </c>
      <c r="R45" s="13">
        <v>-63</v>
      </c>
      <c r="S45" s="13">
        <v>63</v>
      </c>
      <c r="T45" s="14">
        <f t="shared" si="8"/>
        <v>63</v>
      </c>
      <c r="U45" s="17"/>
      <c r="V45" s="15" t="b">
        <f t="shared" si="9"/>
        <v>0</v>
      </c>
      <c r="W45" s="16"/>
      <c r="X45" s="18">
        <f t="shared" si="10"/>
        <v>106</v>
      </c>
      <c r="Y45" s="17">
        <v>5</v>
      </c>
      <c r="Z45" s="17">
        <f t="shared" si="11"/>
        <v>21</v>
      </c>
      <c r="AA45" s="20"/>
    </row>
    <row r="46" spans="2:29" ht="15.75" thickBot="1">
      <c r="B46" s="6">
        <v>4</v>
      </c>
      <c r="C46" s="28" t="s">
        <v>62</v>
      </c>
      <c r="D46" s="44">
        <v>38850</v>
      </c>
      <c r="E46" s="21"/>
      <c r="F46" s="42" t="s">
        <v>28</v>
      </c>
      <c r="G46" s="43">
        <v>65.849999999999994</v>
      </c>
      <c r="H46" s="43">
        <v>71</v>
      </c>
      <c r="I46" s="31"/>
      <c r="J46" s="32">
        <v>60</v>
      </c>
      <c r="K46" s="33">
        <v>63</v>
      </c>
      <c r="L46" s="33">
        <v>65</v>
      </c>
      <c r="M46" s="34">
        <f t="shared" si="6"/>
        <v>65</v>
      </c>
      <c r="N46" s="35"/>
      <c r="O46" s="36" t="b">
        <f t="shared" si="7"/>
        <v>0</v>
      </c>
      <c r="P46" s="37"/>
      <c r="Q46" s="32">
        <v>78</v>
      </c>
      <c r="R46" s="33">
        <v>84</v>
      </c>
      <c r="S46" s="33">
        <v>-88</v>
      </c>
      <c r="T46" s="34">
        <f t="shared" si="8"/>
        <v>84</v>
      </c>
      <c r="U46" s="35"/>
      <c r="V46" s="36" t="b">
        <f t="shared" si="9"/>
        <v>0</v>
      </c>
      <c r="W46" s="37"/>
      <c r="X46" s="38">
        <f t="shared" si="10"/>
        <v>149</v>
      </c>
      <c r="Y46" s="35">
        <v>1</v>
      </c>
      <c r="Z46" s="35">
        <f t="shared" si="11"/>
        <v>28</v>
      </c>
      <c r="AA46" s="39"/>
    </row>
    <row r="47" spans="2:29" ht="15.75" thickBot="1">
      <c r="B47" s="6">
        <v>5</v>
      </c>
      <c r="C47" s="28" t="s">
        <v>52</v>
      </c>
      <c r="D47" s="44">
        <v>37261</v>
      </c>
      <c r="E47" s="21"/>
      <c r="F47" s="42" t="s">
        <v>28</v>
      </c>
      <c r="G47" s="43">
        <v>77.45</v>
      </c>
      <c r="H47" s="43">
        <v>79</v>
      </c>
      <c r="I47" s="31"/>
      <c r="J47" s="32">
        <v>-82</v>
      </c>
      <c r="K47" s="33">
        <v>82</v>
      </c>
      <c r="L47" s="33">
        <v>-86</v>
      </c>
      <c r="M47" s="34">
        <f t="shared" si="6"/>
        <v>82</v>
      </c>
      <c r="N47" s="35"/>
      <c r="O47" s="36" t="b">
        <f t="shared" si="7"/>
        <v>0</v>
      </c>
      <c r="P47" s="37"/>
      <c r="Q47" s="32">
        <v>105</v>
      </c>
      <c r="R47" s="33">
        <v>-110</v>
      </c>
      <c r="S47" s="33">
        <v>-113</v>
      </c>
      <c r="T47" s="34">
        <f t="shared" si="8"/>
        <v>105</v>
      </c>
      <c r="U47" s="35"/>
      <c r="V47" s="36" t="b">
        <f t="shared" si="9"/>
        <v>0</v>
      </c>
      <c r="W47" s="37"/>
      <c r="X47" s="38">
        <f t="shared" si="10"/>
        <v>187</v>
      </c>
      <c r="Y47" s="35">
        <v>8</v>
      </c>
      <c r="Z47" s="35">
        <f t="shared" si="11"/>
        <v>18</v>
      </c>
      <c r="AA47" s="39"/>
    </row>
    <row r="48" spans="2:29" ht="15.75" thickBot="1">
      <c r="B48" s="6">
        <v>6</v>
      </c>
      <c r="C48" s="28" t="s">
        <v>53</v>
      </c>
      <c r="D48" s="44">
        <v>36965</v>
      </c>
      <c r="E48" s="21"/>
      <c r="F48" s="42" t="s">
        <v>28</v>
      </c>
      <c r="G48" s="43">
        <v>73.849999999999994</v>
      </c>
      <c r="H48" s="43">
        <v>79</v>
      </c>
      <c r="I48" s="31"/>
      <c r="J48" s="32">
        <v>80</v>
      </c>
      <c r="K48" s="33">
        <v>84</v>
      </c>
      <c r="L48" s="33">
        <v>87</v>
      </c>
      <c r="M48" s="34">
        <f t="shared" si="6"/>
        <v>87</v>
      </c>
      <c r="N48" s="35"/>
      <c r="O48" s="36" t="b">
        <f t="shared" si="7"/>
        <v>0</v>
      </c>
      <c r="P48" s="37"/>
      <c r="Q48" s="32">
        <v>-100</v>
      </c>
      <c r="R48" s="33">
        <v>-100</v>
      </c>
      <c r="S48" s="33">
        <v>-105</v>
      </c>
      <c r="T48" s="34">
        <f t="shared" si="8"/>
        <v>-100</v>
      </c>
      <c r="U48" s="35"/>
      <c r="V48" s="36" t="b">
        <f t="shared" si="9"/>
        <v>0</v>
      </c>
      <c r="W48" s="37"/>
      <c r="X48" s="38">
        <f t="shared" si="10"/>
        <v>-13</v>
      </c>
      <c r="Y48" s="35"/>
      <c r="Z48" s="35" t="b">
        <f t="shared" si="11"/>
        <v>0</v>
      </c>
      <c r="AA48" s="39"/>
    </row>
    <row r="49" spans="2:29" ht="15.75" thickBot="1">
      <c r="B49" s="6">
        <v>7</v>
      </c>
      <c r="C49" s="45" t="s">
        <v>82</v>
      </c>
      <c r="D49" s="46">
        <v>37953</v>
      </c>
      <c r="E49" s="47"/>
      <c r="F49" s="48" t="s">
        <v>28</v>
      </c>
      <c r="G49" s="49">
        <v>75.55</v>
      </c>
      <c r="H49" s="49">
        <v>77</v>
      </c>
      <c r="I49" s="50"/>
      <c r="J49" s="51">
        <v>58</v>
      </c>
      <c r="K49" s="52">
        <v>-62</v>
      </c>
      <c r="L49" s="52">
        <v>63</v>
      </c>
      <c r="M49" s="53">
        <f t="shared" si="6"/>
        <v>63</v>
      </c>
      <c r="N49" s="54"/>
      <c r="O49" s="55" t="b">
        <f t="shared" si="7"/>
        <v>0</v>
      </c>
      <c r="P49" s="56"/>
      <c r="Q49" s="51">
        <v>-73</v>
      </c>
      <c r="R49" s="52">
        <v>73</v>
      </c>
      <c r="S49" s="52">
        <v>-78</v>
      </c>
      <c r="T49" s="53">
        <f t="shared" si="8"/>
        <v>73</v>
      </c>
      <c r="U49" s="54"/>
      <c r="V49" s="55" t="b">
        <f t="shared" si="9"/>
        <v>0</v>
      </c>
      <c r="W49" s="56"/>
      <c r="X49" s="57">
        <f t="shared" si="10"/>
        <v>136</v>
      </c>
      <c r="Y49" s="54">
        <v>1</v>
      </c>
      <c r="Z49" s="54">
        <f t="shared" si="11"/>
        <v>28</v>
      </c>
      <c r="AA49" s="58"/>
    </row>
    <row r="50" spans="2:29" ht="15.75" thickBot="1">
      <c r="B50" s="6">
        <v>11</v>
      </c>
      <c r="C50" s="45" t="s">
        <v>86</v>
      </c>
      <c r="D50" s="46">
        <v>35062</v>
      </c>
      <c r="E50" s="47"/>
      <c r="F50" s="48" t="s">
        <v>28</v>
      </c>
      <c r="G50" s="49">
        <v>75.55</v>
      </c>
      <c r="H50" s="49">
        <v>77</v>
      </c>
      <c r="I50" s="50"/>
      <c r="J50" s="51">
        <v>38</v>
      </c>
      <c r="K50" s="52">
        <v>42</v>
      </c>
      <c r="L50" s="52">
        <v>-46</v>
      </c>
      <c r="M50" s="53">
        <f t="shared" si="6"/>
        <v>42</v>
      </c>
      <c r="N50" s="54"/>
      <c r="O50" s="55" t="b">
        <f t="shared" si="7"/>
        <v>0</v>
      </c>
      <c r="P50" s="56"/>
      <c r="Q50" s="51">
        <v>45</v>
      </c>
      <c r="R50" s="52">
        <v>53</v>
      </c>
      <c r="S50" s="52">
        <v>-56</v>
      </c>
      <c r="T50" s="53">
        <f t="shared" si="8"/>
        <v>53</v>
      </c>
      <c r="U50" s="54"/>
      <c r="V50" s="55" t="b">
        <f t="shared" si="9"/>
        <v>0</v>
      </c>
      <c r="W50" s="56"/>
      <c r="X50" s="57">
        <f t="shared" si="10"/>
        <v>95</v>
      </c>
      <c r="Y50" s="54">
        <v>6</v>
      </c>
      <c r="Z50" s="54">
        <f t="shared" si="11"/>
        <v>20</v>
      </c>
      <c r="AA50" s="58"/>
    </row>
    <row r="51" spans="2:29" ht="15.75" thickBot="1">
      <c r="B51" s="76">
        <v>2</v>
      </c>
      <c r="C51" s="77" t="s">
        <v>90</v>
      </c>
      <c r="D51" s="78">
        <v>39382</v>
      </c>
      <c r="E51" s="79"/>
      <c r="F51" s="80" t="s">
        <v>28</v>
      </c>
      <c r="G51" s="4">
        <v>82</v>
      </c>
      <c r="H51" s="4">
        <v>88</v>
      </c>
      <c r="I51" s="5"/>
      <c r="J51" s="12">
        <v>70</v>
      </c>
      <c r="K51" s="13">
        <v>75</v>
      </c>
      <c r="L51" s="13">
        <v>80</v>
      </c>
      <c r="M51" s="14">
        <f t="shared" si="6"/>
        <v>80</v>
      </c>
      <c r="N51" s="17"/>
      <c r="O51" s="15" t="b">
        <f t="shared" si="7"/>
        <v>0</v>
      </c>
      <c r="P51" s="16"/>
      <c r="Q51" s="12">
        <v>-95</v>
      </c>
      <c r="R51" s="13">
        <v>95</v>
      </c>
      <c r="S51" s="13">
        <v>-100</v>
      </c>
      <c r="T51" s="14">
        <f t="shared" si="8"/>
        <v>95</v>
      </c>
      <c r="U51" s="17"/>
      <c r="V51" s="15" t="b">
        <f t="shared" si="9"/>
        <v>0</v>
      </c>
      <c r="W51" s="16"/>
      <c r="X51" s="18">
        <f t="shared" si="10"/>
        <v>175</v>
      </c>
      <c r="Y51" s="17">
        <v>3</v>
      </c>
      <c r="Z51" s="17">
        <f t="shared" si="11"/>
        <v>23</v>
      </c>
      <c r="AA51" s="20"/>
    </row>
    <row r="52" spans="2:29" ht="15.75" thickBot="1">
      <c r="B52" s="81">
        <v>6</v>
      </c>
      <c r="C52" s="77" t="s">
        <v>94</v>
      </c>
      <c r="D52" s="78">
        <v>33019</v>
      </c>
      <c r="E52" s="79"/>
      <c r="F52" s="80" t="s">
        <v>28</v>
      </c>
      <c r="G52" s="4">
        <v>93.25</v>
      </c>
      <c r="H52" s="4">
        <v>94</v>
      </c>
      <c r="I52" s="5"/>
      <c r="J52" s="12">
        <v>112</v>
      </c>
      <c r="K52" s="13">
        <v>-120</v>
      </c>
      <c r="L52" s="13">
        <v>122</v>
      </c>
      <c r="M52" s="14">
        <f t="shared" si="6"/>
        <v>122</v>
      </c>
      <c r="N52" s="17"/>
      <c r="O52" s="15" t="b">
        <f t="shared" si="7"/>
        <v>0</v>
      </c>
      <c r="P52" s="16"/>
      <c r="Q52" s="12">
        <v>140</v>
      </c>
      <c r="R52" s="13">
        <v>-147</v>
      </c>
      <c r="S52" s="13">
        <v>-147</v>
      </c>
      <c r="T52" s="14">
        <f t="shared" si="8"/>
        <v>140</v>
      </c>
      <c r="U52" s="17"/>
      <c r="V52" s="15" t="b">
        <f t="shared" si="9"/>
        <v>0</v>
      </c>
      <c r="W52" s="16"/>
      <c r="X52" s="18">
        <f t="shared" si="10"/>
        <v>262</v>
      </c>
      <c r="Y52" s="17">
        <v>1</v>
      </c>
      <c r="Z52" s="17">
        <f t="shared" si="11"/>
        <v>28</v>
      </c>
      <c r="AA52" s="20"/>
    </row>
    <row r="53" spans="2:29" ht="15.75" thickBot="1">
      <c r="B53" s="81">
        <v>9</v>
      </c>
      <c r="C53" s="77" t="s">
        <v>97</v>
      </c>
      <c r="D53" s="78">
        <v>36053</v>
      </c>
      <c r="E53" s="79"/>
      <c r="F53" s="80" t="s">
        <v>28</v>
      </c>
      <c r="G53" s="4">
        <v>104.65</v>
      </c>
      <c r="H53" s="4">
        <v>110</v>
      </c>
      <c r="I53" s="5"/>
      <c r="J53" s="12">
        <v>115</v>
      </c>
      <c r="K53" s="13">
        <v>-121</v>
      </c>
      <c r="L53" s="13">
        <v>121</v>
      </c>
      <c r="M53" s="14">
        <f t="shared" si="6"/>
        <v>121</v>
      </c>
      <c r="N53" s="17"/>
      <c r="O53" s="15" t="b">
        <f t="shared" si="7"/>
        <v>0</v>
      </c>
      <c r="P53" s="16"/>
      <c r="Q53" s="12">
        <v>140</v>
      </c>
      <c r="R53" s="13">
        <v>146</v>
      </c>
      <c r="S53" s="13">
        <v>150</v>
      </c>
      <c r="T53" s="14">
        <f t="shared" si="8"/>
        <v>150</v>
      </c>
      <c r="U53" s="17"/>
      <c r="V53" s="15" t="b">
        <f t="shared" si="9"/>
        <v>0</v>
      </c>
      <c r="W53" s="16"/>
      <c r="X53" s="18">
        <f t="shared" si="10"/>
        <v>271</v>
      </c>
      <c r="Y53" s="17">
        <v>1</v>
      </c>
      <c r="Z53" s="17">
        <f t="shared" si="11"/>
        <v>28</v>
      </c>
      <c r="AA53" s="20"/>
    </row>
    <row r="54" spans="2:29">
      <c r="B54" s="6">
        <v>1</v>
      </c>
      <c r="C54" s="28" t="s">
        <v>101</v>
      </c>
      <c r="D54" s="27">
        <v>38222</v>
      </c>
      <c r="E54" s="21"/>
      <c r="F54" s="22" t="s">
        <v>28</v>
      </c>
      <c r="G54" s="4">
        <v>84.05</v>
      </c>
      <c r="H54" s="4">
        <v>86</v>
      </c>
      <c r="I54" s="5"/>
      <c r="J54" s="12">
        <v>-55</v>
      </c>
      <c r="K54" s="13">
        <v>55</v>
      </c>
      <c r="L54" s="13">
        <v>-60</v>
      </c>
      <c r="M54" s="14">
        <f t="shared" si="6"/>
        <v>55</v>
      </c>
      <c r="N54" s="17"/>
      <c r="O54" s="15" t="b">
        <f t="shared" si="7"/>
        <v>0</v>
      </c>
      <c r="P54" s="16"/>
      <c r="Q54" s="12">
        <v>72</v>
      </c>
      <c r="R54" s="13">
        <v>-77</v>
      </c>
      <c r="S54" s="13">
        <v>-80</v>
      </c>
      <c r="T54" s="14">
        <f t="shared" si="8"/>
        <v>72</v>
      </c>
      <c r="U54" s="17"/>
      <c r="V54" s="15" t="b">
        <f t="shared" si="9"/>
        <v>0</v>
      </c>
      <c r="W54" s="16"/>
      <c r="X54" s="18">
        <f t="shared" si="10"/>
        <v>127</v>
      </c>
      <c r="Y54" s="17">
        <v>3</v>
      </c>
      <c r="Z54" s="17">
        <f t="shared" si="11"/>
        <v>23</v>
      </c>
      <c r="AA54" s="20"/>
      <c r="AB54">
        <f>SUM(Z45:Z54)</f>
        <v>217</v>
      </c>
      <c r="AC54">
        <v>3</v>
      </c>
    </row>
  </sheetData>
  <sortState xmlns:xlrd2="http://schemas.microsoft.com/office/spreadsheetml/2017/richdata2" ref="B1:AA54">
    <sortCondition ref="F1:F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D.48-53-58-63</vt:lpstr>
      <vt:lpstr>V.60-65-71-79</vt:lpstr>
      <vt:lpstr>INFANTIL</vt:lpstr>
      <vt:lpstr>D.69-77</vt:lpstr>
      <vt:lpstr>V.88-94-110-M110</vt:lpstr>
      <vt:lpstr>D.86-M86</vt:lpstr>
      <vt:lpstr>EQUIPOS</vt:lpstr>
    </vt:vector>
  </TitlesOfParts>
  <Company>www.intercambiosvirtuales.org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Voltaire</dc:creator>
  <cp:lastModifiedBy>Luis Aguilera</cp:lastModifiedBy>
  <cp:lastPrinted>2019-08-28T18:13:00Z</cp:lastPrinted>
  <dcterms:created xsi:type="dcterms:W3CDTF">2015-07-05T17:47:00Z</dcterms:created>
  <dcterms:modified xsi:type="dcterms:W3CDTF">2026-05-04T14:45:53Z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EACA11BA4D4F4662A396BB3F57293C9B_13</vt:lpwstr>
  </property>
  <property fmtid="{D5CDD505-2E9C-101B-9397-08002B2CF9AE}" pid="3" name="KSOProductBuildVer">
    <vt:lpwstr>1033-12.2.0.16731</vt:lpwstr>
  </property>
</Properties>
</file>